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L526" i="4" s="1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M413" i="4"/>
  <c r="L449" i="4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G47" i="5" l="1"/>
  <c r="F47" i="5"/>
  <c r="I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0" i="4" s="1"/>
  <c r="D37" i="5" s="1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R397" i="3"/>
  <c r="R413" i="3" s="1"/>
  <c r="J27" i="5"/>
  <c r="N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O520" i="3"/>
  <c r="P520" i="3"/>
  <c r="P526" i="3" s="1"/>
  <c r="N29" i="5" s="1"/>
  <c r="R520" i="3"/>
  <c r="R526" i="3" s="1"/>
  <c r="P29" i="5" s="1"/>
  <c r="H29" i="5"/>
  <c r="L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I43" i="2" l="1"/>
  <c r="G4" i="5" s="1"/>
  <c r="F116" i="4"/>
  <c r="D38" i="5" s="1"/>
  <c r="G70" i="2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I5" i="5"/>
  <c r="K70" i="2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H653" i="2"/>
  <c r="F14" i="5" s="1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K14" i="5" s="1"/>
  <c r="I653" i="2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E11" i="5"/>
  <c r="G413" i="2"/>
  <c r="P374" i="2"/>
  <c r="L374" i="2"/>
  <c r="J10" i="5" s="1"/>
  <c r="H374" i="2"/>
  <c r="F10" i="5" s="1"/>
  <c r="P341" i="2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H70" i="2"/>
  <c r="F5" i="5" s="1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N9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<sst xmlns="http://schemas.openxmlformats.org/spreadsheetml/2006/main" count="3362" uniqueCount="968">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</sst>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822207.46925873356</v>
      </c>
      <c r="G4" s="17">
        <f t="shared" si="0"/>
        <v>312668.13053435727</v>
      </c>
      <c r="H4" s="17">
        <f t="shared" si="0"/>
        <v>1932.6027915885591</v>
      </c>
      <c r="I4" s="17">
        <f t="shared" si="0"/>
        <v>1528.4406213576419</v>
      </c>
      <c r="J4" s="17">
        <f t="shared" si="0"/>
        <v>15016.937907111551</v>
      </c>
      <c r="K4" s="17">
        <f t="shared" si="0"/>
        <v>108441.58121430135</v>
      </c>
      <c r="L4" s="17">
        <f t="shared" si="0"/>
        <v>2707.3726224140582</v>
      </c>
      <c r="M4" s="17">
        <f t="shared" si="0"/>
        <v>35.647372999999995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797851.02260040364</v>
      </c>
      <c r="G5" s="23">
        <v>229904.09474047087</v>
      </c>
      <c r="H5" s="23">
        <v>812.8053590395084</v>
      </c>
      <c r="I5" s="23">
        <v>752.26845158349818</v>
      </c>
      <c r="J5" s="23">
        <v>6884.553408910675</v>
      </c>
      <c r="K5" s="23">
        <v>73340.339793940977</v>
      </c>
      <c r="L5" s="23">
        <v>1064.8854430333799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8663.7569729999996</v>
      </c>
      <c r="G6" s="23">
        <v>5820.4104129999996</v>
      </c>
      <c r="H6" s="23">
        <v>275.6438701853495</v>
      </c>
      <c r="I6" s="23">
        <v>44.530452692150526</v>
      </c>
      <c r="J6" s="23">
        <v>2245.4792791383024</v>
      </c>
      <c r="K6" s="23">
        <v>3585.9992960680929</v>
      </c>
      <c r="L6" s="23">
        <v>274.31457125690144</v>
      </c>
      <c r="M6" s="23">
        <v>22.627091</v>
      </c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19.586344711959264</v>
      </c>
      <c r="G7" s="23">
        <v>128.22683701521365</v>
      </c>
      <c r="H7" s="23">
        <v>5.9306990789084759</v>
      </c>
      <c r="I7" s="23">
        <v>4.9163300409154909</v>
      </c>
      <c r="J7" s="23">
        <v>103.93697801134887</v>
      </c>
      <c r="K7" s="23">
        <v>65.20189626784088</v>
      </c>
      <c r="L7" s="23">
        <v>2.9710850409154927</v>
      </c>
      <c r="M7" s="23">
        <v>9.7452819999999996</v>
      </c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3325.9409175205233</v>
      </c>
      <c r="G8" s="23">
        <v>16147.816005499966</v>
      </c>
      <c r="H8" s="23">
        <v>705.06145856809178</v>
      </c>
      <c r="I8" s="23">
        <v>588.12653772743124</v>
      </c>
      <c r="J8" s="23">
        <v>3457.4399395966548</v>
      </c>
      <c r="K8" s="23">
        <v>29148.161157895593</v>
      </c>
      <c r="L8" s="23">
        <v>1346.4636376142994</v>
      </c>
      <c r="M8" s="23">
        <v>3.2749999999999999</v>
      </c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12347.162423097448</v>
      </c>
      <c r="G9" s="23">
        <v>60667.5825383712</v>
      </c>
      <c r="H9" s="23">
        <v>133.16140471670118</v>
      </c>
      <c r="I9" s="23">
        <v>138.59884931364644</v>
      </c>
      <c r="J9" s="23">
        <v>2325.5283014545721</v>
      </c>
      <c r="K9" s="23">
        <v>2301.879070128844</v>
      </c>
      <c r="L9" s="23">
        <v>18.737885468562222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8.7527899999999992</v>
      </c>
      <c r="G11" s="17">
        <f t="shared" si="1"/>
        <v>30.806848000000002</v>
      </c>
      <c r="H11" s="17">
        <f t="shared" si="1"/>
        <v>2.6986479999999999</v>
      </c>
      <c r="I11" s="17">
        <f t="shared" si="1"/>
        <v>1.3080370000000001</v>
      </c>
      <c r="J11" s="17">
        <f t="shared" si="1"/>
        <v>37.338251</v>
      </c>
      <c r="K11" s="17">
        <f t="shared" si="1"/>
        <v>14.592079999999999</v>
      </c>
      <c r="L11" s="17">
        <f t="shared" si="1"/>
        <v>0.87376000000000009</v>
      </c>
      <c r="M11" s="17">
        <f t="shared" si="1"/>
        <v>3.643135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8.7527899999999992</v>
      </c>
      <c r="G14" s="23">
        <v>30.806848000000002</v>
      </c>
      <c r="H14" s="23">
        <v>2.6986479999999999</v>
      </c>
      <c r="I14" s="23">
        <v>1.3080370000000001</v>
      </c>
      <c r="J14" s="23">
        <v>37.338251</v>
      </c>
      <c r="K14" s="23">
        <v>14.592079999999999</v>
      </c>
      <c r="L14" s="23">
        <v>0.87376000000000009</v>
      </c>
      <c r="M14" s="23">
        <v>3.643135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61972.735999999997</v>
      </c>
      <c r="G18" s="17">
        <f t="shared" si="2"/>
        <v>18790.613082419644</v>
      </c>
      <c r="H18" s="17">
        <f t="shared" si="2"/>
        <v>418.90763429670579</v>
      </c>
      <c r="I18" s="17">
        <f t="shared" si="2"/>
        <v>332.19083904950276</v>
      </c>
      <c r="J18" s="17">
        <f t="shared" si="2"/>
        <v>1448.0221520692389</v>
      </c>
      <c r="K18" s="17">
        <f t="shared" si="2"/>
        <v>11828.774481641405</v>
      </c>
      <c r="L18" s="17">
        <f t="shared" si="2"/>
        <v>48.70730749535268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2838.9</v>
      </c>
      <c r="G19" s="23">
        <v>445.9482427299655</v>
      </c>
      <c r="H19" s="23">
        <v>7.4982661212204365</v>
      </c>
      <c r="I19" s="23">
        <v>9.3630449483118419</v>
      </c>
      <c r="J19" s="23">
        <v>20.508062121677295</v>
      </c>
      <c r="K19" s="23">
        <v>249.81872078519027</v>
      </c>
      <c r="L19" s="23">
        <v>0.93630450454709502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14027.519</v>
      </c>
      <c r="G20" s="23">
        <v>3858.1811977191651</v>
      </c>
      <c r="H20" s="23">
        <v>81.529320433327371</v>
      </c>
      <c r="I20" s="23">
        <v>69.482121586487509</v>
      </c>
      <c r="J20" s="23">
        <v>241.51146599324738</v>
      </c>
      <c r="K20" s="23">
        <v>2251.898004787718</v>
      </c>
      <c r="L20" s="23">
        <v>6.948507521048656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1412.82</v>
      </c>
      <c r="G21" s="23">
        <v>362.35300000000001</v>
      </c>
      <c r="H21" s="23">
        <v>8.3420787990300944</v>
      </c>
      <c r="I21" s="23">
        <v>7.9196763949971309</v>
      </c>
      <c r="J21" s="23">
        <v>35.7045496</v>
      </c>
      <c r="K21" s="23">
        <v>246.2584963152479</v>
      </c>
      <c r="L21" s="23">
        <v>0.94242355789176613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1061.9369999999999</v>
      </c>
      <c r="G22" s="23">
        <v>4118.7606864133159</v>
      </c>
      <c r="H22" s="23">
        <v>57.760006684793019</v>
      </c>
      <c r="I22" s="23">
        <v>36.892627048284318</v>
      </c>
      <c r="J22" s="23">
        <v>169.77934935304367</v>
      </c>
      <c r="K22" s="23">
        <v>2044.2305236263996</v>
      </c>
      <c r="L22" s="23">
        <v>3.7732291414797632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42631.56</v>
      </c>
      <c r="G24" s="23">
        <v>10005.3699555572</v>
      </c>
      <c r="H24" s="23">
        <v>263.77796225833487</v>
      </c>
      <c r="I24" s="23">
        <v>208.53336907142193</v>
      </c>
      <c r="J24" s="23">
        <v>980.51872500127047</v>
      </c>
      <c r="K24" s="23">
        <v>7036.5687361268501</v>
      </c>
      <c r="L24" s="23">
        <v>36.106842770385398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1752.1614549999999</v>
      </c>
      <c r="G26" s="17">
        <f t="shared" si="3"/>
        <v>3343.7043245393425</v>
      </c>
      <c r="H26" s="17">
        <f t="shared" si="3"/>
        <v>203.60414938123691</v>
      </c>
      <c r="I26" s="17">
        <f t="shared" si="3"/>
        <v>10.63896398</v>
      </c>
      <c r="J26" s="17">
        <f t="shared" si="3"/>
        <v>2962.3621982583509</v>
      </c>
      <c r="K26" s="17">
        <f t="shared" si="3"/>
        <v>908.22602800000004</v>
      </c>
      <c r="L26" s="17">
        <f t="shared" si="3"/>
        <v>1.063896698</v>
      </c>
      <c r="M26" s="17">
        <f t="shared" si="3"/>
        <v>96.092903860000007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1752.1614549999999</v>
      </c>
      <c r="G32" s="23">
        <v>3343.7043245393425</v>
      </c>
      <c r="H32" s="23">
        <v>203.60414938123691</v>
      </c>
      <c r="I32" s="23">
        <v>10.63896398</v>
      </c>
      <c r="J32" s="23">
        <v>2962.3621982583509</v>
      </c>
      <c r="K32" s="23">
        <v>908.22602800000004</v>
      </c>
      <c r="L32" s="23">
        <v>1.063896698</v>
      </c>
      <c r="M32" s="23">
        <v>96.092903860000007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22.031774585526072</v>
      </c>
      <c r="G35" s="17">
        <f t="shared" si="4"/>
        <v>3612.9955955834948</v>
      </c>
      <c r="H35" s="17">
        <f t="shared" si="4"/>
        <v>990.04193577977378</v>
      </c>
      <c r="I35" s="17">
        <f t="shared" si="4"/>
        <v>6049.1212547517507</v>
      </c>
      <c r="J35" s="17">
        <f t="shared" si="4"/>
        <v>1585.4477228936867</v>
      </c>
      <c r="K35" s="17">
        <f t="shared" si="4"/>
        <v>3492.5779093547976</v>
      </c>
      <c r="L35" s="17">
        <f t="shared" si="4"/>
        <v>33.4641496505227</v>
      </c>
      <c r="M35" s="17">
        <f t="shared" si="4"/>
        <v>0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15.628107325979677</v>
      </c>
      <c r="G38" s="23">
        <v>1216.6467494752555</v>
      </c>
      <c r="H38" s="23">
        <v>61.019139173207449</v>
      </c>
      <c r="I38" s="23">
        <v>30.439523086599191</v>
      </c>
      <c r="J38" s="23">
        <v>918.32281160366028</v>
      </c>
      <c r="K38" s="23">
        <v>1715.8927169044764</v>
      </c>
      <c r="L38" s="23">
        <v>30.313427086599191</v>
      </c>
      <c r="M38" s="23"/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936.88833500000021</v>
      </c>
      <c r="H39" s="23">
        <v>31.229610400000013</v>
      </c>
      <c r="I39" s="23">
        <v>19.518508000000001</v>
      </c>
      <c r="J39" s="23">
        <v>93.688834200000031</v>
      </c>
      <c r="K39" s="23">
        <v>1103.1899264876777</v>
      </c>
      <c r="L39" s="23">
        <v>1.9518509000000002</v>
      </c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5.9846196000264493</v>
      </c>
      <c r="G40" s="23">
        <v>1366.2394680017767</v>
      </c>
      <c r="H40" s="23">
        <v>894.5995070007416</v>
      </c>
      <c r="I40" s="23">
        <v>5997.2982640049931</v>
      </c>
      <c r="J40" s="23">
        <v>563.94784900052548</v>
      </c>
      <c r="K40" s="23">
        <v>568.53031533294438</v>
      </c>
      <c r="L40" s="23">
        <v>1.0109836003176802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0.41904765951994782</v>
      </c>
      <c r="G41" s="23">
        <v>93.221043106462332</v>
      </c>
      <c r="H41" s="23">
        <v>3.1936792058247976</v>
      </c>
      <c r="I41" s="23">
        <v>1.864959660157872</v>
      </c>
      <c r="J41" s="23">
        <v>9.4882280895008844</v>
      </c>
      <c r="K41" s="23">
        <v>104.96495062969973</v>
      </c>
      <c r="L41" s="23">
        <v>0.18788806360583563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885963.15127831907</v>
      </c>
      <c r="G43" s="27">
        <f t="shared" ref="G43:P43" si="5">SUM(G35,G26,G18,G11,G4)</f>
        <v>338446.25038489979</v>
      </c>
      <c r="H43" s="27">
        <f t="shared" si="5"/>
        <v>3547.8551590462757</v>
      </c>
      <c r="I43" s="27">
        <f t="shared" si="5"/>
        <v>7921.6997161388954</v>
      </c>
      <c r="J43" s="27">
        <f t="shared" si="5"/>
        <v>21050.108231332826</v>
      </c>
      <c r="K43" s="27">
        <f t="shared" si="5"/>
        <v>124685.75171329755</v>
      </c>
      <c r="L43" s="27">
        <f t="shared" si="5"/>
        <v>2791.4817362579338</v>
      </c>
      <c r="M43" s="27">
        <f t="shared" si="5"/>
        <v>135.38341186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9278.4419264096014</v>
      </c>
      <c r="G48" s="17">
        <f t="shared" si="7"/>
        <v>10535.947544622799</v>
      </c>
      <c r="H48" s="17">
        <f t="shared" si="7"/>
        <v>1577.4227690130601</v>
      </c>
      <c r="I48" s="17">
        <f t="shared" si="7"/>
        <v>4809.8623080038642</v>
      </c>
      <c r="J48" s="17">
        <f t="shared" si="7"/>
        <v>6593.5174920139889</v>
      </c>
      <c r="K48" s="17">
        <f t="shared" si="7"/>
        <v>9299.1226955923812</v>
      </c>
      <c r="L48" s="17">
        <f t="shared" si="7"/>
        <v>56.365893582350168</v>
      </c>
      <c r="M48" s="17">
        <f t="shared" si="7"/>
        <v>118.73300600000003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9257.9675719999959</v>
      </c>
      <c r="G51" s="23">
        <v>9061.4513509999997</v>
      </c>
      <c r="H51" s="23">
        <v>957.43131900000014</v>
      </c>
      <c r="I51" s="23">
        <v>1891.0680009999996</v>
      </c>
      <c r="J51" s="23">
        <v>6156.8140679999997</v>
      </c>
      <c r="K51" s="23">
        <v>8372.2782980000011</v>
      </c>
      <c r="L51" s="23">
        <v>54.590095000000019</v>
      </c>
      <c r="M51" s="23">
        <v>118.73300600000003</v>
      </c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12.776743999999997</v>
      </c>
      <c r="G52" s="23">
        <v>460.99077500000004</v>
      </c>
      <c r="H52" s="23">
        <v>14.909326999999998</v>
      </c>
      <c r="I52" s="23">
        <v>48.259130000000013</v>
      </c>
      <c r="J52" s="23">
        <v>45.09197600000001</v>
      </c>
      <c r="K52" s="23">
        <v>538.84576300000003</v>
      </c>
      <c r="L52" s="23">
        <v>1.03586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7.6976104096050868</v>
      </c>
      <c r="G53" s="23">
        <v>1013.5054186227983</v>
      </c>
      <c r="H53" s="23">
        <v>605.08212301306014</v>
      </c>
      <c r="I53" s="23">
        <v>2870.5351770038646</v>
      </c>
      <c r="J53" s="23">
        <v>391.61144801398962</v>
      </c>
      <c r="K53" s="23">
        <v>387.99863459237997</v>
      </c>
      <c r="L53" s="23">
        <v>0.73993858235014809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15934.965818000004</v>
      </c>
      <c r="G56" s="17">
        <f t="shared" si="8"/>
        <v>22746.573643999989</v>
      </c>
      <c r="H56" s="17">
        <f t="shared" si="8"/>
        <v>42585.110980000012</v>
      </c>
      <c r="I56" s="17">
        <f t="shared" si="8"/>
        <v>30184.56117500001</v>
      </c>
      <c r="J56" s="17">
        <f t="shared" si="8"/>
        <v>363634.52735900006</v>
      </c>
      <c r="K56" s="17">
        <f t="shared" si="8"/>
        <v>20415.362113000007</v>
      </c>
      <c r="L56" s="17">
        <f t="shared" si="8"/>
        <v>427.75273899999996</v>
      </c>
      <c r="M56" s="17">
        <f t="shared" si="8"/>
        <v>5338.8753349999997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15265.186043000005</v>
      </c>
      <c r="G58" s="23">
        <v>19361.357437999992</v>
      </c>
      <c r="H58" s="23">
        <v>8891.3594109999958</v>
      </c>
      <c r="I58" s="23">
        <v>11917.840513000001</v>
      </c>
      <c r="J58" s="23">
        <v>120078.251815</v>
      </c>
      <c r="K58" s="23">
        <v>20415.362113000007</v>
      </c>
      <c r="L58" s="23">
        <v>184.19645999999995</v>
      </c>
      <c r="M58" s="23">
        <v>1424.2285299999994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669.77977499999997</v>
      </c>
      <c r="G61" s="23">
        <v>3385.2162059999987</v>
      </c>
      <c r="H61" s="23">
        <v>33693.751569000015</v>
      </c>
      <c r="I61" s="23">
        <v>18266.720662000007</v>
      </c>
      <c r="J61" s="23">
        <v>243556.27554400006</v>
      </c>
      <c r="K61" s="23"/>
      <c r="L61" s="23">
        <v>243.55627900000002</v>
      </c>
      <c r="M61" s="23">
        <v>3914.6468050000003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1132.5510669999999</v>
      </c>
      <c r="G63" s="17">
        <f t="shared" si="9"/>
        <v>17798.217972000002</v>
      </c>
      <c r="H63" s="17">
        <f t="shared" si="9"/>
        <v>1062.8798400000001</v>
      </c>
      <c r="I63" s="17">
        <f t="shared" si="9"/>
        <v>520.15872099999979</v>
      </c>
      <c r="J63" s="17">
        <f t="shared" si="9"/>
        <v>3247.6399709999996</v>
      </c>
      <c r="K63" s="17">
        <f t="shared" si="9"/>
        <v>2421.1369489999997</v>
      </c>
      <c r="L63" s="17">
        <f t="shared" si="9"/>
        <v>16.157188999999999</v>
      </c>
      <c r="M63" s="17">
        <f t="shared" si="9"/>
        <v>29.563001999999997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272.51704499999994</v>
      </c>
      <c r="G65" s="23">
        <v>920.0503010000001</v>
      </c>
      <c r="H65" s="23">
        <v>167.01106599999997</v>
      </c>
      <c r="I65" s="23">
        <v>340.98496499999987</v>
      </c>
      <c r="J65" s="23">
        <v>918.38116299999979</v>
      </c>
      <c r="K65" s="23">
        <v>1093.459433</v>
      </c>
      <c r="L65" s="23">
        <v>5.4067610000000013</v>
      </c>
      <c r="M65" s="23">
        <v>29.563001999999997</v>
      </c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860.03402199999982</v>
      </c>
      <c r="G67" s="23">
        <v>16878.167671000003</v>
      </c>
      <c r="H67" s="23">
        <v>895.86877400000003</v>
      </c>
      <c r="I67" s="23">
        <v>179.17375599999997</v>
      </c>
      <c r="J67" s="23">
        <v>2329.2588079999996</v>
      </c>
      <c r="K67" s="23">
        <v>1327.677516</v>
      </c>
      <c r="L67" s="23">
        <v>10.750427999999998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26345.958811409604</v>
      </c>
      <c r="G70" s="27">
        <f t="shared" ref="G70:P70" si="10">SUM(G63,G56,G48)</f>
        <v>51080.73916062279</v>
      </c>
      <c r="H70" s="27">
        <f t="shared" si="10"/>
        <v>45225.413589013071</v>
      </c>
      <c r="I70" s="27">
        <f t="shared" si="10"/>
        <v>35514.582204003877</v>
      </c>
      <c r="J70" s="27">
        <f t="shared" si="10"/>
        <v>373475.68482201407</v>
      </c>
      <c r="K70" s="27">
        <f t="shared" si="10"/>
        <v>32135.621757592387</v>
      </c>
      <c r="L70" s="27">
        <f t="shared" si="10"/>
        <v>500.27582158235015</v>
      </c>
      <c r="M70" s="27">
        <f t="shared" si="10"/>
        <v>5487.171343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27102.325392391704</v>
      </c>
      <c r="G75" s="17">
        <f t="shared" si="12"/>
        <v>46206.243065664203</v>
      </c>
      <c r="H75" s="17">
        <f t="shared" si="12"/>
        <v>20636.976540305186</v>
      </c>
      <c r="I75" s="17">
        <f t="shared" si="12"/>
        <v>34491.819908599035</v>
      </c>
      <c r="J75" s="17">
        <f t="shared" si="12"/>
        <v>42857.848469063938</v>
      </c>
      <c r="K75" s="17">
        <f t="shared" si="12"/>
        <v>28367.536750285799</v>
      </c>
      <c r="L75" s="17">
        <f t="shared" si="12"/>
        <v>468.31844310126587</v>
      </c>
      <c r="M75" s="17">
        <f t="shared" si="12"/>
        <v>1739.7206833808284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10951.730337471894</v>
      </c>
      <c r="G77" s="39">
        <v>5228.8283252134497</v>
      </c>
      <c r="H77" s="39">
        <v>271.32466926643093</v>
      </c>
      <c r="I77" s="39">
        <v>320.74988946497763</v>
      </c>
      <c r="J77" s="39">
        <v>3212.8845524578351</v>
      </c>
      <c r="K77" s="39">
        <v>1733.5116551830024</v>
      </c>
      <c r="L77" s="39">
        <v>85.993939004623854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12163.497703371522</v>
      </c>
      <c r="G78" s="39">
        <v>18921.782937002798</v>
      </c>
      <c r="H78" s="39">
        <v>14852.007526020643</v>
      </c>
      <c r="I78" s="39">
        <v>1574.9542237388835</v>
      </c>
      <c r="J78" s="39">
        <v>34369.125146780243</v>
      </c>
      <c r="K78" s="39">
        <v>13375.597758268334</v>
      </c>
      <c r="L78" s="39">
        <v>351.03999989798319</v>
      </c>
      <c r="M78" s="39">
        <v>1739.7206833808284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2604.4113835082862</v>
      </c>
      <c r="G79" s="39">
        <v>9761.4959054479586</v>
      </c>
      <c r="H79" s="39">
        <v>323.35908445200835</v>
      </c>
      <c r="I79" s="39">
        <v>186.52654400063545</v>
      </c>
      <c r="J79" s="39">
        <v>1222.0133348258582</v>
      </c>
      <c r="K79" s="39">
        <v>9501.9345693544637</v>
      </c>
      <c r="L79" s="39">
        <v>21.978641818658861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1382.68596804</v>
      </c>
      <c r="G80" s="39">
        <v>12294.135898</v>
      </c>
      <c r="H80" s="39">
        <v>5190.2852605661037</v>
      </c>
      <c r="I80" s="39">
        <v>32409.58925139454</v>
      </c>
      <c r="J80" s="39">
        <v>4053.8254350000011</v>
      </c>
      <c r="K80" s="39">
        <v>3756.4927674799997</v>
      </c>
      <c r="L80" s="39">
        <v>9.3058623799999989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951.01515111272897</v>
      </c>
      <c r="G83" s="17">
        <f t="shared" si="13"/>
        <v>7078.9148460225242</v>
      </c>
      <c r="H83" s="17">
        <f t="shared" si="13"/>
        <v>14.52930050124329</v>
      </c>
      <c r="I83" s="17">
        <f t="shared" si="13"/>
        <v>42.987607269747755</v>
      </c>
      <c r="J83" s="17">
        <f t="shared" si="13"/>
        <v>191.63425424887959</v>
      </c>
      <c r="K83" s="17">
        <f t="shared" si="13"/>
        <v>2916.6362928404797</v>
      </c>
      <c r="L83" s="17">
        <f t="shared" si="13"/>
        <v>7.2529243869999993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>
        <v>72.373999999999995</v>
      </c>
      <c r="H84" s="39">
        <v>6.01</v>
      </c>
      <c r="I84" s="39">
        <v>6.8488129999999998</v>
      </c>
      <c r="J84" s="39">
        <v>121.77800000000001</v>
      </c>
      <c r="K84" s="39">
        <v>1857.268</v>
      </c>
      <c r="L84" s="39">
        <v>0.68488130000000003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6677.2323010000018</v>
      </c>
      <c r="H85" s="39"/>
      <c r="I85" s="39">
        <v>30.573204999999998</v>
      </c>
      <c r="J85" s="39"/>
      <c r="K85" s="39">
        <v>905.88654499999996</v>
      </c>
      <c r="L85" s="39">
        <v>5.7432669999999995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951.01515111272897</v>
      </c>
      <c r="G86" s="39">
        <v>329.30854502252282</v>
      </c>
      <c r="H86" s="39">
        <v>8.5193005012432899</v>
      </c>
      <c r="I86" s="39">
        <v>5.5655892697477638</v>
      </c>
      <c r="J86" s="39">
        <v>69.856254248879594</v>
      </c>
      <c r="K86" s="39">
        <v>153.48174784048001</v>
      </c>
      <c r="L86" s="39">
        <v>0.82477608700000005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54057.377777862559</v>
      </c>
      <c r="G88" s="17">
        <f t="shared" si="14"/>
        <v>102622.92673745974</v>
      </c>
      <c r="H88" s="17">
        <f t="shared" si="14"/>
        <v>1322.1422068385841</v>
      </c>
      <c r="I88" s="17">
        <f t="shared" si="14"/>
        <v>962.43433260748793</v>
      </c>
      <c r="J88" s="17">
        <f t="shared" si="14"/>
        <v>181048.71600237786</v>
      </c>
      <c r="K88" s="17">
        <f t="shared" si="14"/>
        <v>24383.711489512363</v>
      </c>
      <c r="L88" s="17">
        <f t="shared" si="14"/>
        <v>179.11447988101293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3379.3960000000002</v>
      </c>
      <c r="G89" s="39">
        <v>4009.1440860989346</v>
      </c>
      <c r="H89" s="39"/>
      <c r="I89" s="39"/>
      <c r="J89" s="39">
        <v>95256.682652096817</v>
      </c>
      <c r="K89" s="39">
        <v>918.37800000000004</v>
      </c>
      <c r="L89" s="39">
        <v>12.997425870358505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1031.1727903216461</v>
      </c>
      <c r="G90" s="39">
        <v>3619.9243272288572</v>
      </c>
      <c r="H90" s="39"/>
      <c r="I90" s="39">
        <v>37.118436239203547</v>
      </c>
      <c r="J90" s="39">
        <v>1211.4150386573122</v>
      </c>
      <c r="K90" s="39">
        <v>2120.2504606305965</v>
      </c>
      <c r="L90" s="39">
        <v>3.8009545015907547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441.44694100000004</v>
      </c>
      <c r="G91" s="39">
        <v>121.15054700000002</v>
      </c>
      <c r="H91" s="39">
        <v>27.567399999999999</v>
      </c>
      <c r="I91" s="39">
        <v>22.280151</v>
      </c>
      <c r="J91" s="39">
        <v>215.74561200000002</v>
      </c>
      <c r="K91" s="39">
        <v>248.64104300000002</v>
      </c>
      <c r="L91" s="39">
        <v>3.3310869999999992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2509.3446680000002</v>
      </c>
      <c r="G93" s="39"/>
      <c r="H93" s="39"/>
      <c r="I93" s="39">
        <v>0.246502</v>
      </c>
      <c r="J93" s="39"/>
      <c r="K93" s="39">
        <v>10.218353</v>
      </c>
      <c r="L93" s="39">
        <v>3.6320999999999999E-2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2637.4592054561567</v>
      </c>
      <c r="G94" s="39">
        <v>1807.8118440956937</v>
      </c>
      <c r="H94" s="39"/>
      <c r="I94" s="39">
        <v>2.8728024688626013</v>
      </c>
      <c r="J94" s="39"/>
      <c r="K94" s="39">
        <v>97.351975673634712</v>
      </c>
      <c r="L94" s="39">
        <v>0.4224565606094034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269.69816598986336</v>
      </c>
      <c r="G95" s="39">
        <v>23.807999997882558</v>
      </c>
      <c r="H95" s="39"/>
      <c r="I95" s="39">
        <v>2.8292940003587477</v>
      </c>
      <c r="J95" s="39"/>
      <c r="K95" s="39">
        <v>54.625548641929711</v>
      </c>
      <c r="L95" s="39">
        <v>0.47541310209522847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1108.2723998292661</v>
      </c>
      <c r="G96" s="39">
        <v>136.26299997893827</v>
      </c>
      <c r="H96" s="39"/>
      <c r="I96" s="39">
        <v>8.4873354714198488</v>
      </c>
      <c r="J96" s="39"/>
      <c r="K96" s="39">
        <v>95.297330692344502</v>
      </c>
      <c r="L96" s="39">
        <v>1.2682082469999998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33.701999999999998</v>
      </c>
      <c r="G97" s="39">
        <v>10.96</v>
      </c>
      <c r="H97" s="39"/>
      <c r="I97" s="39">
        <v>0.228516</v>
      </c>
      <c r="J97" s="39">
        <v>128.506</v>
      </c>
      <c r="K97" s="39">
        <v>12.91577</v>
      </c>
      <c r="L97" s="39">
        <v>2.2852000000000001E-2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9.8359299999999994</v>
      </c>
      <c r="G98" s="39">
        <v>142.534559</v>
      </c>
      <c r="H98" s="39"/>
      <c r="I98" s="39">
        <v>2.339915</v>
      </c>
      <c r="J98" s="39"/>
      <c r="K98" s="39">
        <v>114.281735</v>
      </c>
      <c r="L98" s="39">
        <v>0.29248800000000003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9100.9342080000006</v>
      </c>
      <c r="G99" s="39">
        <v>62809.26427499998</v>
      </c>
      <c r="H99" s="39">
        <v>515.93324699999994</v>
      </c>
      <c r="I99" s="39">
        <v>544.43426900000009</v>
      </c>
      <c r="J99" s="39">
        <v>65693.363151999991</v>
      </c>
      <c r="K99" s="39">
        <v>11331.166875999999</v>
      </c>
      <c r="L99" s="39">
        <v>106.62883300000001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14193.420746839822</v>
      </c>
      <c r="G100" s="39">
        <v>3832.1867249772913</v>
      </c>
      <c r="H100" s="39"/>
      <c r="I100" s="39">
        <v>24.940145609251505</v>
      </c>
      <c r="J100" s="39">
        <v>5421.6649370244177</v>
      </c>
      <c r="K100" s="39">
        <v>941.3969191795079</v>
      </c>
      <c r="L100" s="39">
        <v>6.8970225770998788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883.2300029999999</v>
      </c>
      <c r="G101" s="39">
        <v>1776.4400040000003</v>
      </c>
      <c r="H101" s="39"/>
      <c r="I101" s="39"/>
      <c r="J101" s="39">
        <v>9979.9999979999975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509.25854045787923</v>
      </c>
      <c r="G102" s="39">
        <v>3171.0276564450032</v>
      </c>
      <c r="H102" s="39"/>
      <c r="I102" s="39">
        <v>9.179936832245895</v>
      </c>
      <c r="J102" s="39">
        <v>6.6342660431669938</v>
      </c>
      <c r="K102" s="39">
        <v>424.73306754881867</v>
      </c>
      <c r="L102" s="39">
        <v>1.2248099884099197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964.00187588689641</v>
      </c>
      <c r="G103" s="39">
        <v>7759.5336530295108</v>
      </c>
      <c r="H103" s="39"/>
      <c r="I103" s="39">
        <v>18.472982533773425</v>
      </c>
      <c r="J103" s="39">
        <v>16.234109646504695</v>
      </c>
      <c r="K103" s="39">
        <v>863.85909317491996</v>
      </c>
      <c r="L103" s="39">
        <v>2.4316880555288205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16.533889182748581</v>
      </c>
      <c r="G104" s="39">
        <v>120.85309134152176</v>
      </c>
      <c r="H104" s="39"/>
      <c r="I104" s="39">
        <v>0.49141800671190999</v>
      </c>
      <c r="J104" s="39">
        <v>38.925075433354849</v>
      </c>
      <c r="K104" s="39">
        <v>27.775043916629876</v>
      </c>
      <c r="L104" s="39">
        <v>4.9141799999999999E-2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2081.4474794833632</v>
      </c>
      <c r="G105" s="39">
        <v>3111.5515892251251</v>
      </c>
      <c r="H105" s="39"/>
      <c r="I105" s="39">
        <v>10.348483309193233</v>
      </c>
      <c r="J105" s="39">
        <v>6.5098334057671448</v>
      </c>
      <c r="K105" s="39">
        <v>580.50720246840558</v>
      </c>
      <c r="L105" s="39">
        <v>1.0491427241728575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540.72661457452318</v>
      </c>
      <c r="G106" s="39">
        <v>124.12420859145337</v>
      </c>
      <c r="H106" s="39"/>
      <c r="I106" s="39">
        <v>5.8313355075339537</v>
      </c>
      <c r="J106" s="39">
        <v>59.815512282445084</v>
      </c>
      <c r="K106" s="39">
        <v>71.352315418398419</v>
      </c>
      <c r="L106" s="39">
        <v>0.86492622374703576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8768.8540779999985</v>
      </c>
      <c r="G107" s="39">
        <v>5683.0748860000003</v>
      </c>
      <c r="H107" s="39">
        <v>558.89176700000007</v>
      </c>
      <c r="I107" s="39">
        <v>211.01486</v>
      </c>
      <c r="J107" s="39">
        <v>2136.1442580000003</v>
      </c>
      <c r="K107" s="39">
        <v>3522.9968989999998</v>
      </c>
      <c r="L107" s="39">
        <v>29.384076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2620.7527129999994</v>
      </c>
      <c r="H108" s="39">
        <v>211.34810399999998</v>
      </c>
      <c r="I108" s="39">
        <v>42.270205000000004</v>
      </c>
      <c r="J108" s="39">
        <v>422.70205399999986</v>
      </c>
      <c r="K108" s="39">
        <v>2389.1281759999997</v>
      </c>
      <c r="L108" s="39">
        <v>4.227017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89.610913983125798</v>
      </c>
      <c r="H109" s="39">
        <v>3.5759705549378444</v>
      </c>
      <c r="I109" s="39">
        <v>0.90986292236708033</v>
      </c>
      <c r="J109" s="39">
        <v>11.611321698503406</v>
      </c>
      <c r="K109" s="39">
        <v>51.425822131950738</v>
      </c>
      <c r="L109" s="39">
        <v>9.0982092259032921E-2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1056</v>
      </c>
      <c r="G110" s="39">
        <v>1271.9511001365197</v>
      </c>
      <c r="H110" s="39"/>
      <c r="I110" s="39">
        <v>12.033388800000001</v>
      </c>
      <c r="J110" s="39">
        <v>181.70730000231225</v>
      </c>
      <c r="K110" s="39">
        <v>318.30138439967999</v>
      </c>
      <c r="L110" s="39">
        <v>2.40667776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4522.6422418403945</v>
      </c>
      <c r="G114" s="39">
        <v>380.95955832990813</v>
      </c>
      <c r="H114" s="39">
        <v>4.8257182836464283</v>
      </c>
      <c r="I114" s="39">
        <v>6.1044929065659801</v>
      </c>
      <c r="J114" s="39">
        <v>261.05488208734016</v>
      </c>
      <c r="K114" s="39">
        <v>189.10847363554643</v>
      </c>
      <c r="L114" s="39">
        <v>1.2129563781414952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82110.718321366992</v>
      </c>
      <c r="G116" s="42">
        <f t="shared" ref="G116:P116" si="15">SUM(G88,G83,G75)</f>
        <v>155908.08464914648</v>
      </c>
      <c r="H116" s="42">
        <f t="shared" si="15"/>
        <v>21973.648047645012</v>
      </c>
      <c r="I116" s="42">
        <f t="shared" si="15"/>
        <v>35497.241848476267</v>
      </c>
      <c r="J116" s="42">
        <f t="shared" si="15"/>
        <v>224098.19872569066</v>
      </c>
      <c r="K116" s="42">
        <f t="shared" si="15"/>
        <v>55667.884532638644</v>
      </c>
      <c r="L116" s="42">
        <f t="shared" si="15"/>
        <v>654.6858473692788</v>
      </c>
      <c r="M116" s="42">
        <f t="shared" si="15"/>
        <v>1739.7206833808284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21614.673048984005</v>
      </c>
      <c r="G121" s="17">
        <f t="shared" si="17"/>
        <v>1926.5544034</v>
      </c>
      <c r="H121" s="17">
        <f t="shared" si="17"/>
        <v>1364.2890789099999</v>
      </c>
      <c r="I121" s="17">
        <f t="shared" si="17"/>
        <v>102.69886578000002</v>
      </c>
      <c r="J121" s="17">
        <f t="shared" si="17"/>
        <v>639.53586392614829</v>
      </c>
      <c r="K121" s="17">
        <f t="shared" si="17"/>
        <v>1953.3244229000002</v>
      </c>
      <c r="L121" s="17">
        <f t="shared" si="17"/>
        <v>0</v>
      </c>
      <c r="M121" s="17">
        <f t="shared" si="17"/>
        <v>8.0602897999999996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127.30200000000001</v>
      </c>
      <c r="G122" s="39"/>
      <c r="H122" s="39"/>
      <c r="I122" s="39">
        <v>102.69886578000002</v>
      </c>
      <c r="J122" s="39"/>
      <c r="K122" s="39">
        <v>455.60482289200007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6639.7088569840098</v>
      </c>
      <c r="G123" s="39">
        <v>1885.5544034</v>
      </c>
      <c r="H123" s="39">
        <v>31.744420409999996</v>
      </c>
      <c r="I123" s="39"/>
      <c r="J123" s="39">
        <v>639.53586392614829</v>
      </c>
      <c r="K123" s="39">
        <v>1490.489600008</v>
      </c>
      <c r="L123" s="39"/>
      <c r="M123" s="39">
        <v>8.0602897999999996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14847.662191999996</v>
      </c>
      <c r="G124" s="39">
        <v>41</v>
      </c>
      <c r="H124" s="39"/>
      <c r="I124" s="39"/>
      <c r="J124" s="39"/>
      <c r="K124" s="39">
        <v>7.23</v>
      </c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1332.5446585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1337.3191344368802</v>
      </c>
      <c r="G128" s="17">
        <f t="shared" si="18"/>
        <v>1887.5389461132399</v>
      </c>
      <c r="H128" s="17">
        <f t="shared" si="18"/>
        <v>1064.921056051608</v>
      </c>
      <c r="I128" s="17">
        <f t="shared" si="18"/>
        <v>865.17421899999999</v>
      </c>
      <c r="J128" s="17">
        <f t="shared" si="18"/>
        <v>95020.992499711603</v>
      </c>
      <c r="K128" s="17">
        <f t="shared" si="18"/>
        <v>2076.1671700918</v>
      </c>
      <c r="L128" s="17">
        <f t="shared" si="18"/>
        <v>0</v>
      </c>
      <c r="M128" s="17">
        <f t="shared" si="18"/>
        <v>10.146118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2.1937549999999999</v>
      </c>
      <c r="G129" s="39">
        <v>2.4679739999999999</v>
      </c>
      <c r="H129" s="39">
        <v>21.114894</v>
      </c>
      <c r="I129" s="39">
        <v>0.27421899999999999</v>
      </c>
      <c r="J129" s="39">
        <v>1261.6834590000001</v>
      </c>
      <c r="K129" s="39">
        <v>93.551635000000005</v>
      </c>
      <c r="L129" s="39"/>
      <c r="M129" s="39">
        <v>10.146118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458.209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56.579720000000002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422.45400000000001</v>
      </c>
      <c r="G134" s="39">
        <v>30.20571</v>
      </c>
      <c r="H134" s="39">
        <v>17.811689999999999</v>
      </c>
      <c r="I134" s="39"/>
      <c r="J134" s="39">
        <v>69503.378689999998</v>
      </c>
      <c r="K134" s="39">
        <v>363.31900000000002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856.09165943688004</v>
      </c>
      <c r="G135" s="39">
        <v>1854.8652621132399</v>
      </c>
      <c r="H135" s="39">
        <v>656.33693890160805</v>
      </c>
      <c r="I135" s="39"/>
      <c r="J135" s="39">
        <v>24255.930350711598</v>
      </c>
      <c r="K135" s="39">
        <v>816.74853509179991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132.09573999999998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237.56179315</v>
      </c>
      <c r="I137" s="39">
        <v>864.9</v>
      </c>
      <c r="J137" s="39"/>
      <c r="K137" s="39">
        <v>344.339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7841.0989644700003</v>
      </c>
      <c r="G140" s="17">
        <f t="shared" si="19"/>
        <v>405.06099999999998</v>
      </c>
      <c r="H140" s="17">
        <f t="shared" si="19"/>
        <v>0</v>
      </c>
      <c r="I140" s="17">
        <f t="shared" si="19"/>
        <v>251.90424400000001</v>
      </c>
      <c r="J140" s="17">
        <f t="shared" si="19"/>
        <v>55665.712800000001</v>
      </c>
      <c r="K140" s="17">
        <f t="shared" si="19"/>
        <v>1646.1458269812783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166367.17248983859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3614.6000000000004</v>
      </c>
      <c r="G141" s="39">
        <v>405.06099999999998</v>
      </c>
      <c r="H141" s="39"/>
      <c r="I141" s="39"/>
      <c r="J141" s="39">
        <v>48607.32</v>
      </c>
      <c r="K141" s="39">
        <v>672.13699999999994</v>
      </c>
      <c r="L141" s="39"/>
      <c r="M141" s="39"/>
      <c r="N141" s="39"/>
      <c r="O141" s="39"/>
      <c r="P141" s="40">
        <v>166367.17248983859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251.90424400000001</v>
      </c>
      <c r="J142" s="39">
        <v>7058.3927999999996</v>
      </c>
      <c r="K142" s="39">
        <v>692.55335684047816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931.91800000000001</v>
      </c>
      <c r="G143" s="39"/>
      <c r="H143" s="39"/>
      <c r="I143" s="39"/>
      <c r="J143" s="39"/>
      <c r="K143" s="39">
        <v>173.68696995299999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3294.5809644699998</v>
      </c>
      <c r="G149" s="39"/>
      <c r="H149" s="39"/>
      <c r="I149" s="39"/>
      <c r="J149" s="39"/>
      <c r="K149" s="39">
        <v>107.76850018779999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5986.1612739000002</v>
      </c>
      <c r="G155" s="17">
        <f t="shared" si="21"/>
        <v>857.64119527999992</v>
      </c>
      <c r="H155" s="17">
        <f t="shared" si="21"/>
        <v>35.346499999999999</v>
      </c>
      <c r="I155" s="17">
        <f t="shared" si="21"/>
        <v>3.0297000000000001</v>
      </c>
      <c r="J155" s="17">
        <f t="shared" si="21"/>
        <v>151.48500000000001</v>
      </c>
      <c r="K155" s="17">
        <f t="shared" si="21"/>
        <v>1350.1460749380756</v>
      </c>
      <c r="L155" s="17">
        <f t="shared" si="21"/>
        <v>3900.3692389999997</v>
      </c>
      <c r="M155" s="17">
        <f t="shared" si="21"/>
        <v>1891.8796031127538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4361.7678638999996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277.48673728</v>
      </c>
      <c r="H157" s="39"/>
      <c r="I157" s="39"/>
      <c r="J157" s="39"/>
      <c r="K157" s="39"/>
      <c r="L157" s="39">
        <v>3900.3692389999997</v>
      </c>
      <c r="M157" s="39">
        <v>9.1479429799999998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355.52942970147353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141.91408262907461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226.11171093652916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693.53984400000002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821.16602256715009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1328.62444</v>
      </c>
      <c r="G164" s="39">
        <v>572.10834999999997</v>
      </c>
      <c r="H164" s="39">
        <v>35.346499999999999</v>
      </c>
      <c r="I164" s="39">
        <v>3.0297000000000001</v>
      </c>
      <c r="J164" s="39">
        <v>151.48500000000001</v>
      </c>
      <c r="K164" s="39">
        <v>150.27499090000001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295.76897000000002</v>
      </c>
      <c r="G165" s="39">
        <v>8.0461080000000003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27.696424999999998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>
        <v>816.64522933660203</v>
      </c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9378.6761649999989</v>
      </c>
      <c r="I173" s="17">
        <f t="shared" si="22"/>
        <v>4552.2304799999993</v>
      </c>
      <c r="J173" s="17">
        <f t="shared" si="22"/>
        <v>38.816600000000001</v>
      </c>
      <c r="K173" s="17">
        <f t="shared" si="22"/>
        <v>2360.4433765169338</v>
      </c>
      <c r="L173" s="17">
        <f t="shared" si="22"/>
        <v>856.64700000000005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885.22259999999972</v>
      </c>
      <c r="I174" s="39">
        <v>4426.1129999999994</v>
      </c>
      <c r="J174" s="39"/>
      <c r="K174" s="39">
        <v>1989.6665315169339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732.76740000000007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1195.665</v>
      </c>
      <c r="I177" s="39"/>
      <c r="J177" s="39"/>
      <c r="K177" s="39">
        <v>3.8532470000000001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1017.123395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392.18584599999997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85.285760999999994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3315.2479999999996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507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27.370080000000002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32.57685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171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398.67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379.63800000000003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0.58799999999999997</v>
      </c>
      <c r="I189" s="39">
        <v>94.8</v>
      </c>
      <c r="J189" s="39"/>
      <c r="K189" s="39">
        <v>42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0.31053299999999995</v>
      </c>
      <c r="I190" s="39"/>
      <c r="J190" s="39">
        <v>38.816600000000001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33.727900000000005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30.3108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>
        <v>173.98599999999999</v>
      </c>
      <c r="I193" s="39">
        <v>31.31748</v>
      </c>
      <c r="J193" s="39"/>
      <c r="K193" s="39">
        <v>173.98599999999999</v>
      </c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150.93759800000004</v>
      </c>
      <c r="L199" s="39">
        <v>856.64700000000005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3457.5260000000003</v>
      </c>
      <c r="G204" s="17">
        <f t="shared" ref="G204:P204" si="24">SUM(G205:G226)</f>
        <v>1724.4730000000002</v>
      </c>
      <c r="H204" s="17">
        <f t="shared" si="24"/>
        <v>28511.069405999999</v>
      </c>
      <c r="I204" s="17">
        <f t="shared" si="24"/>
        <v>0</v>
      </c>
      <c r="J204" s="17">
        <f t="shared" si="24"/>
        <v>27513.115658999999</v>
      </c>
      <c r="K204" s="17">
        <f t="shared" si="24"/>
        <v>21825.588707150499</v>
      </c>
      <c r="L204" s="17">
        <f t="shared" si="24"/>
        <v>0</v>
      </c>
      <c r="M204" s="17">
        <f t="shared" si="24"/>
        <v>770.01980000000003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16.835000999999998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3290.2540000000004</v>
      </c>
      <c r="G206" s="39">
        <v>1640.8370000000002</v>
      </c>
      <c r="H206" s="39">
        <v>3881.4687100000006</v>
      </c>
      <c r="I206" s="39"/>
      <c r="J206" s="39">
        <v>9024.6035000000011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167.27199999999999</v>
      </c>
      <c r="G207" s="39">
        <v>83.635999999999996</v>
      </c>
      <c r="H207" s="39">
        <v>8.3635999999999999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7279.5450929999997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1984.7666900000002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1172.5571199999999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4502.5781990000005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44.200002000000005</v>
      </c>
      <c r="I213" s="39"/>
      <c r="J213" s="39">
        <v>3.2299989999999998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1717.7666710000003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16823.910075000003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70.06832</v>
      </c>
      <c r="I216" s="39"/>
      <c r="J216" s="39"/>
      <c r="K216" s="39">
        <v>3.5230066085060003</v>
      </c>
      <c r="L216" s="39"/>
      <c r="M216" s="39">
        <v>116.43727999999999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1698.6390548167997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459.08960756099992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2128.6737969891633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18485.282159999999</v>
      </c>
      <c r="K222" s="39">
        <v>711.75316617502972</v>
      </c>
      <c r="L222" s="39"/>
      <c r="M222" s="39">
        <v>653.58252000000005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7832.9199999999983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761362.66821745201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>
        <v>448136.31092999998</v>
      </c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>
        <v>313226.35728745197</v>
      </c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40236.778421790885</v>
      </c>
      <c r="G238" s="42">
        <f t="shared" ref="G238:P238" si="26">SUM(G228,G204,G173,G155,G140,G128,G121,G236)</f>
        <v>6801.2685447932399</v>
      </c>
      <c r="H238" s="42">
        <f t="shared" si="26"/>
        <v>40354.302205961605</v>
      </c>
      <c r="I238" s="42">
        <f t="shared" si="26"/>
        <v>5775.0375087799994</v>
      </c>
      <c r="J238" s="42">
        <f t="shared" si="26"/>
        <v>179029.65842263776</v>
      </c>
      <c r="K238" s="42">
        <f t="shared" si="26"/>
        <v>31211.815578578589</v>
      </c>
      <c r="L238" s="42">
        <f t="shared" si="26"/>
        <v>4757.0162389999996</v>
      </c>
      <c r="M238" s="42">
        <f t="shared" si="26"/>
        <v>2680.1058109127544</v>
      </c>
      <c r="N238" s="42">
        <f t="shared" si="26"/>
        <v>0</v>
      </c>
      <c r="O238" s="42">
        <f t="shared" si="26"/>
        <v>761362.66821745201</v>
      </c>
      <c r="P238" s="43">
        <f t="shared" si="26"/>
        <v>166367.17248983859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21244.612543000003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636.15923900000007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20608.453304000002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184.11809998880898</v>
      </c>
      <c r="I248" s="17">
        <f t="shared" si="29"/>
        <v>152.06924056837508</v>
      </c>
      <c r="J248" s="17">
        <f t="shared" si="29"/>
        <v>0</v>
      </c>
      <c r="K248" s="17">
        <f t="shared" si="29"/>
        <v>8.1238905250497702</v>
      </c>
      <c r="L248" s="17">
        <f t="shared" si="29"/>
        <v>0.114582944500428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5.5279999998329998</v>
      </c>
      <c r="I249" s="39">
        <v>5.8879773497655004</v>
      </c>
      <c r="J249" s="39"/>
      <c r="K249" s="39">
        <v>0.31425715885800348</v>
      </c>
      <c r="L249" s="39">
        <v>4.4324167609079996E-3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178.59009998897599</v>
      </c>
      <c r="I250" s="39">
        <v>146.18126321860959</v>
      </c>
      <c r="J250" s="39"/>
      <c r="K250" s="39">
        <v>7.8096333661917665</v>
      </c>
      <c r="L250" s="39">
        <v>0.11015052773952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1.9003705053</v>
      </c>
      <c r="I252" s="17">
        <f t="shared" si="30"/>
        <v>46.53618495107628</v>
      </c>
      <c r="J252" s="17">
        <f t="shared" si="30"/>
        <v>0</v>
      </c>
      <c r="K252" s="17">
        <f t="shared" si="30"/>
        <v>0.84174744323189399</v>
      </c>
      <c r="L252" s="17">
        <f t="shared" si="30"/>
        <v>1.026200072862E-3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1.8964464086999999</v>
      </c>
      <c r="I254" s="39">
        <v>46.515278934030121</v>
      </c>
      <c r="J254" s="39"/>
      <c r="K254" s="39">
        <v>0.84001197226957802</v>
      </c>
      <c r="L254" s="39">
        <v>1.024081060698E-3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3.9240966000000004E-3</v>
      </c>
      <c r="I255" s="39">
        <v>2.0906017046159998E-2</v>
      </c>
      <c r="J255" s="39"/>
      <c r="K255" s="39">
        <v>1.7354709623159999E-3</v>
      </c>
      <c r="L255" s="39">
        <v>2.119012164E-6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15670.568050999998</v>
      </c>
      <c r="I257" s="17">
        <f t="shared" si="31"/>
        <v>43.850788999999999</v>
      </c>
      <c r="J257" s="17">
        <f t="shared" si="31"/>
        <v>0</v>
      </c>
      <c r="K257" s="17">
        <f t="shared" si="31"/>
        <v>3.9789999999999999E-3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15670.568050999998</v>
      </c>
      <c r="I258" s="39">
        <v>43.850788999999999</v>
      </c>
      <c r="J258" s="39"/>
      <c r="K258" s="39">
        <v>3.9789999999999999E-3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10417.007534771161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945.60215543328502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58.425053337878396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9412.9803259999971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2376.8491944863763</v>
      </c>
      <c r="I266" s="17">
        <f t="shared" si="33"/>
        <v>13042.395817836423</v>
      </c>
      <c r="J266" s="17">
        <f t="shared" si="33"/>
        <v>0</v>
      </c>
      <c r="K266" s="17">
        <f t="shared" si="33"/>
        <v>9.618458352442813E-2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852.35057848637655</v>
      </c>
      <c r="I267" s="39">
        <v>4849.3216288364229</v>
      </c>
      <c r="J267" s="39"/>
      <c r="K267" s="39">
        <v>3.5715583524428121E-2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1524.4986159999999</v>
      </c>
      <c r="I268" s="39">
        <v>8193.074188999999</v>
      </c>
      <c r="J268" s="39"/>
      <c r="K268" s="39">
        <v>6.0469000000000009E-2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28650.443250751643</v>
      </c>
      <c r="I272" s="42">
        <f t="shared" si="34"/>
        <v>34529.464575355873</v>
      </c>
      <c r="J272" s="42">
        <f t="shared" si="34"/>
        <v>0</v>
      </c>
      <c r="K272" s="42">
        <f t="shared" si="34"/>
        <v>9.0658015518060928</v>
      </c>
      <c r="L272" s="42">
        <f t="shared" si="34"/>
        <v>0.11560914457329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140971.931992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14708.005999999999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8246.8799990000007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23519.329578999997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6865.8281290000023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539.63040099999989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2518.4999989999997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32252.446001000011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45092.232881000004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7229.079002999998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15074.268953999997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14077.784576999997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613.099377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383.38500000000005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59598.951553000006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7894.4583250000014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5787.0400000000009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15073.799992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4650.0000000000009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6143.4292459999997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5395.9499989999986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9959.0557670000035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563.60964000000001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1762.4725810000002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2369.1360030000001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140145.27076300001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63.020700000000005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42.122700000000002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15176.467553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6786.9298470000003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6914.4714629999989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496.07595500000002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991.58899999999983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108397.12154499999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>
        <v>1277.472</v>
      </c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2506.4573300000002</v>
      </c>
      <c r="M326" s="17">
        <f t="shared" si="41"/>
        <v>81.999998999999988</v>
      </c>
      <c r="N326" s="17">
        <f t="shared" si="41"/>
        <v>245748.40652349993</v>
      </c>
      <c r="O326" s="18">
        <f t="shared" si="41"/>
        <v>14827457.656328939</v>
      </c>
      <c r="P326" s="19">
        <f t="shared" si="41"/>
        <v>735.55897210000012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2503.7089040000001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13969350.688265534</v>
      </c>
      <c r="P328" s="24">
        <v>629.20698130000005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81.999998999999988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>
        <v>371060.48376794416</v>
      </c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134086.56585009996</v>
      </c>
      <c r="P331" s="24">
        <v>106.35199080000001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352959.91844536184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242931.41454699993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2.7484260000000007</v>
      </c>
      <c r="M334" s="23"/>
      <c r="N334" s="23">
        <v>2816.9919764999991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20.546168999999995</v>
      </c>
      <c r="G336" s="17">
        <f t="shared" ref="G336:P336" si="42">SUM(G337:G339)</f>
        <v>214.33987599999995</v>
      </c>
      <c r="H336" s="17">
        <f t="shared" si="42"/>
        <v>571.57980000000009</v>
      </c>
      <c r="I336" s="17">
        <f t="shared" si="42"/>
        <v>0</v>
      </c>
      <c r="J336" s="17">
        <f t="shared" si="42"/>
        <v>6555.6785780000009</v>
      </c>
      <c r="K336" s="17">
        <f t="shared" si="42"/>
        <v>0</v>
      </c>
      <c r="L336" s="17">
        <f t="shared" si="42"/>
        <v>0</v>
      </c>
      <c r="M336" s="17">
        <f t="shared" si="42"/>
        <v>490.09425099999993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20.546168999999995</v>
      </c>
      <c r="G337" s="23">
        <v>1.7688769999999998</v>
      </c>
      <c r="H337" s="23"/>
      <c r="I337" s="23"/>
      <c r="J337" s="23">
        <v>48.644076000000005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212.57099899999994</v>
      </c>
      <c r="H338" s="23">
        <v>571.57980000000009</v>
      </c>
      <c r="I338" s="23"/>
      <c r="J338" s="23">
        <v>6507.0345020000013</v>
      </c>
      <c r="K338" s="23"/>
      <c r="L338" s="23"/>
      <c r="M338" s="23">
        <v>490.09425099999993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20.546168999999995</v>
      </c>
      <c r="G341" s="27">
        <f t="shared" ref="G341:P341" si="43">SUM(G326,G313,G294,G288,G277,G336)</f>
        <v>214.33987599999995</v>
      </c>
      <c r="H341" s="27">
        <f t="shared" si="43"/>
        <v>356362.00306200003</v>
      </c>
      <c r="I341" s="27">
        <f t="shared" si="43"/>
        <v>0</v>
      </c>
      <c r="J341" s="27">
        <f t="shared" si="43"/>
        <v>6555.6785780000009</v>
      </c>
      <c r="K341" s="27">
        <f t="shared" si="43"/>
        <v>0</v>
      </c>
      <c r="L341" s="27">
        <f t="shared" si="43"/>
        <v>2506.4573300000002</v>
      </c>
      <c r="M341" s="27">
        <f t="shared" si="43"/>
        <v>572.09424999999987</v>
      </c>
      <c r="N341" s="27">
        <f t="shared" si="43"/>
        <v>245748.40652349993</v>
      </c>
      <c r="O341" s="27">
        <f t="shared" si="43"/>
        <v>14827457.656328939</v>
      </c>
      <c r="P341" s="28">
        <f t="shared" si="43"/>
        <v>735.55897210000012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1910.4781159999998</v>
      </c>
      <c r="G346" s="17">
        <f t="shared" si="45"/>
        <v>207395.17458699999</v>
      </c>
      <c r="H346" s="17">
        <f t="shared" si="45"/>
        <v>29073.332495000002</v>
      </c>
      <c r="I346" s="17">
        <f t="shared" si="45"/>
        <v>2910.8033250000003</v>
      </c>
      <c r="J346" s="17">
        <f t="shared" si="45"/>
        <v>295127.80785899999</v>
      </c>
      <c r="K346" s="17">
        <f t="shared" si="45"/>
        <v>61796.096753999998</v>
      </c>
      <c r="L346" s="17">
        <f t="shared" si="45"/>
        <v>2427.6842699999997</v>
      </c>
      <c r="M346" s="17">
        <f t="shared" si="45"/>
        <v>4772.1999820000001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708.1153139999999</v>
      </c>
      <c r="G347" s="23">
        <v>89490.701075000004</v>
      </c>
      <c r="H347" s="23">
        <v>4017.8041810000009</v>
      </c>
      <c r="I347" s="23">
        <v>384.46929500000005</v>
      </c>
      <c r="J347" s="23">
        <v>63394.137535000016</v>
      </c>
      <c r="K347" s="23">
        <v>22925.815358999997</v>
      </c>
      <c r="L347" s="23">
        <v>556.86337599999979</v>
      </c>
      <c r="M347" s="23">
        <v>2832.6965800000003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263.76249199999995</v>
      </c>
      <c r="G348" s="23">
        <v>26728.672313999999</v>
      </c>
      <c r="H348" s="23">
        <v>3173.6547430000001</v>
      </c>
      <c r="I348" s="23">
        <v>164.77227200000002</v>
      </c>
      <c r="J348" s="23">
        <v>31737.776555000004</v>
      </c>
      <c r="K348" s="23">
        <v>8530.2581789999986</v>
      </c>
      <c r="L348" s="23">
        <v>220.02617200000003</v>
      </c>
      <c r="M348" s="23">
        <v>968.26251400000012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938.60031000000004</v>
      </c>
      <c r="G349" s="23">
        <v>91175.801197999972</v>
      </c>
      <c r="H349" s="23">
        <v>21881.873571000004</v>
      </c>
      <c r="I349" s="23">
        <v>2361.5617580000003</v>
      </c>
      <c r="J349" s="23">
        <v>199995.89376899999</v>
      </c>
      <c r="K349" s="23">
        <v>30340.023215999998</v>
      </c>
      <c r="L349" s="23">
        <v>1650.7947220000001</v>
      </c>
      <c r="M349" s="23">
        <v>971.24088800000004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293.43283799999995</v>
      </c>
      <c r="G351" s="17">
        <f t="shared" si="46"/>
        <v>38126.344404000003</v>
      </c>
      <c r="H351" s="17">
        <f t="shared" si="46"/>
        <v>4007.8274650000008</v>
      </c>
      <c r="I351" s="17">
        <f t="shared" si="46"/>
        <v>141.048925</v>
      </c>
      <c r="J351" s="17">
        <f t="shared" si="46"/>
        <v>43387.214468999999</v>
      </c>
      <c r="K351" s="17">
        <f t="shared" si="46"/>
        <v>9451.3937319999986</v>
      </c>
      <c r="L351" s="17">
        <f t="shared" si="46"/>
        <v>224.28049300000001</v>
      </c>
      <c r="M351" s="17">
        <f t="shared" si="46"/>
        <v>39.528997000000004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143.99134899999999</v>
      </c>
      <c r="G352" s="23">
        <v>18636.374696999999</v>
      </c>
      <c r="H352" s="23">
        <v>1126.4312720000003</v>
      </c>
      <c r="I352" s="23">
        <v>32.365345000000005</v>
      </c>
      <c r="J352" s="23">
        <v>19654.682439999997</v>
      </c>
      <c r="K352" s="23">
        <v>4637.6470779999991</v>
      </c>
      <c r="L352" s="23">
        <v>61.394723000000006</v>
      </c>
      <c r="M352" s="23">
        <v>19.806458000000006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37.955185999999991</v>
      </c>
      <c r="G353" s="23">
        <v>5372.7392089999985</v>
      </c>
      <c r="H353" s="23">
        <v>681.37697400000013</v>
      </c>
      <c r="I353" s="23">
        <v>17.2041</v>
      </c>
      <c r="J353" s="23">
        <v>5564.7336329999998</v>
      </c>
      <c r="K353" s="23">
        <v>1223.4421449999998</v>
      </c>
      <c r="L353" s="23">
        <v>20.686957999999997</v>
      </c>
      <c r="M353" s="23">
        <v>6.1869240000000003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111.48630299999999</v>
      </c>
      <c r="G354" s="23">
        <v>14117.230498000004</v>
      </c>
      <c r="H354" s="23">
        <v>2200.0192190000002</v>
      </c>
      <c r="I354" s="23">
        <v>91.479480000000009</v>
      </c>
      <c r="J354" s="23">
        <v>18167.798396000002</v>
      </c>
      <c r="K354" s="23">
        <v>3590.3045089999991</v>
      </c>
      <c r="L354" s="23">
        <v>142.198812</v>
      </c>
      <c r="M354" s="23">
        <v>13.535614999999995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774.44212700000003</v>
      </c>
      <c r="G356" s="17">
        <f t="shared" si="47"/>
        <v>225173.93333999996</v>
      </c>
      <c r="H356" s="17">
        <f t="shared" si="47"/>
        <v>7557.41032</v>
      </c>
      <c r="I356" s="17">
        <f t="shared" si="47"/>
        <v>1868.3234949999996</v>
      </c>
      <c r="J356" s="17">
        <f t="shared" si="47"/>
        <v>51875.714097000004</v>
      </c>
      <c r="K356" s="17">
        <f t="shared" si="47"/>
        <v>25043.306738000003</v>
      </c>
      <c r="L356" s="17">
        <f t="shared" si="47"/>
        <v>388.09359899999998</v>
      </c>
      <c r="M356" s="17">
        <f t="shared" si="47"/>
        <v>105.90864299999998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499.73428200000012</v>
      </c>
      <c r="G357" s="23">
        <v>143128.93435399997</v>
      </c>
      <c r="H357" s="23">
        <v>3565.5049589999999</v>
      </c>
      <c r="I357" s="23">
        <v>1095.0441739999997</v>
      </c>
      <c r="J357" s="23">
        <v>31517.561746999996</v>
      </c>
      <c r="K357" s="23">
        <v>16098.623341</v>
      </c>
      <c r="L357" s="23">
        <v>254.96757600000001</v>
      </c>
      <c r="M357" s="23">
        <v>73.583583999999988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134.67011900000003</v>
      </c>
      <c r="G358" s="23">
        <v>38534.030655999988</v>
      </c>
      <c r="H358" s="23">
        <v>1156.9750260000003</v>
      </c>
      <c r="I358" s="23">
        <v>313.35880799999995</v>
      </c>
      <c r="J358" s="23">
        <v>8150.4305569999997</v>
      </c>
      <c r="K358" s="23">
        <v>4338.0018690000006</v>
      </c>
      <c r="L358" s="23">
        <v>78.068544999999986</v>
      </c>
      <c r="M358" s="23">
        <v>18.330231000000001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140.03772599999996</v>
      </c>
      <c r="G359" s="23">
        <v>43510.968330000003</v>
      </c>
      <c r="H359" s="23">
        <v>2834.930335</v>
      </c>
      <c r="I359" s="23">
        <v>459.92051300000003</v>
      </c>
      <c r="J359" s="23">
        <v>12207.721793000001</v>
      </c>
      <c r="K359" s="23">
        <v>4606.681528000001</v>
      </c>
      <c r="L359" s="23">
        <v>55.057477999999989</v>
      </c>
      <c r="M359" s="23">
        <v>13.994828000000002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8.2417609999999986</v>
      </c>
      <c r="G361" s="17">
        <v>1344.7296419999998</v>
      </c>
      <c r="H361" s="17">
        <v>10462.712081</v>
      </c>
      <c r="I361" s="17">
        <v>116.81544400000001</v>
      </c>
      <c r="J361" s="17">
        <v>17181.854532000001</v>
      </c>
      <c r="K361" s="17">
        <v>277.96592499999997</v>
      </c>
      <c r="L361" s="17">
        <v>4.524743</v>
      </c>
      <c r="M361" s="17">
        <v>4.524743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56.154827000000019</v>
      </c>
      <c r="G363" s="17">
        <f t="shared" si="48"/>
        <v>4013.1469110000003</v>
      </c>
      <c r="H363" s="17">
        <f t="shared" si="48"/>
        <v>11292.465388000001</v>
      </c>
      <c r="I363" s="17">
        <f t="shared" si="48"/>
        <v>2293.5967970000002</v>
      </c>
      <c r="J363" s="17">
        <f t="shared" si="48"/>
        <v>158162.35514300002</v>
      </c>
      <c r="K363" s="17">
        <f t="shared" si="48"/>
        <v>1817.2616489999998</v>
      </c>
      <c r="L363" s="17">
        <f t="shared" si="48"/>
        <v>35.616126999999999</v>
      </c>
      <c r="M363" s="17">
        <f t="shared" si="48"/>
        <v>35.616126999999999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13.486806000000003</v>
      </c>
      <c r="G364" s="23">
        <v>1671.8432339999999</v>
      </c>
      <c r="H364" s="23">
        <v>2041.3600229999997</v>
      </c>
      <c r="I364" s="23">
        <v>506.81457799999998</v>
      </c>
      <c r="J364" s="23">
        <v>60212.481648000001</v>
      </c>
      <c r="K364" s="23">
        <v>436.39207399999992</v>
      </c>
      <c r="L364" s="23">
        <v>7.6100260000000022</v>
      </c>
      <c r="M364" s="23">
        <v>7.6100260000000022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4.4010900000000008</v>
      </c>
      <c r="G365" s="23">
        <v>478.30526399999991</v>
      </c>
      <c r="H365" s="23">
        <v>855.74416099999996</v>
      </c>
      <c r="I365" s="23">
        <v>225.33650899999998</v>
      </c>
      <c r="J365" s="23">
        <v>17173.703841999995</v>
      </c>
      <c r="K365" s="23">
        <v>142.46014899999997</v>
      </c>
      <c r="L365" s="23">
        <v>3.2937629999999993</v>
      </c>
      <c r="M365" s="23">
        <v>3.2937629999999993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38.266931000000014</v>
      </c>
      <c r="G366" s="23">
        <v>1862.9984130000003</v>
      </c>
      <c r="H366" s="23">
        <v>8395.3612040000007</v>
      </c>
      <c r="I366" s="23">
        <v>1561.44571</v>
      </c>
      <c r="J366" s="23">
        <v>80776.169653000019</v>
      </c>
      <c r="K366" s="23">
        <v>1238.4094259999999</v>
      </c>
      <c r="L366" s="23">
        <v>24.712337999999999</v>
      </c>
      <c r="M366" s="23">
        <v>24.712337999999999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7589.8920070000004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3042.7496689999998</v>
      </c>
      <c r="G374" s="27">
        <f t="shared" ref="G374:P374" si="49">SUM(G372,G370,G368,G363,G361,G356,G351,G346)</f>
        <v>476053.32888399996</v>
      </c>
      <c r="H374" s="27">
        <f t="shared" si="49"/>
        <v>69983.639756000004</v>
      </c>
      <c r="I374" s="27">
        <f t="shared" si="49"/>
        <v>7330.5879860000005</v>
      </c>
      <c r="J374" s="27">
        <f t="shared" si="49"/>
        <v>565734.94610000006</v>
      </c>
      <c r="K374" s="27">
        <f t="shared" si="49"/>
        <v>98386.024797999999</v>
      </c>
      <c r="L374" s="27">
        <f t="shared" si="49"/>
        <v>3080.1992319999999</v>
      </c>
      <c r="M374" s="27">
        <f t="shared" si="49"/>
        <v>4957.7784920000004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264.40672599999994</v>
      </c>
      <c r="G379" s="17">
        <v>4131.1994699999996</v>
      </c>
      <c r="H379" s="17">
        <v>114.79544199999998</v>
      </c>
      <c r="I379" s="17">
        <v>15.663062000000004</v>
      </c>
      <c r="J379" s="17">
        <v>1336.448085</v>
      </c>
      <c r="K379" s="17">
        <v>534.15743900000007</v>
      </c>
      <c r="L379" s="17">
        <v>14.805309999999995</v>
      </c>
      <c r="M379" s="17">
        <v>1.1135739999999998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84.134276999999969</v>
      </c>
      <c r="G381" s="17">
        <f t="shared" si="51"/>
        <v>4972.4451310000013</v>
      </c>
      <c r="H381" s="17">
        <f t="shared" si="51"/>
        <v>441.25705800000003</v>
      </c>
      <c r="I381" s="17">
        <f t="shared" si="51"/>
        <v>16.972743000000001</v>
      </c>
      <c r="J381" s="17">
        <f t="shared" si="51"/>
        <v>1015.3657019999998</v>
      </c>
      <c r="K381" s="17">
        <f t="shared" si="51"/>
        <v>303.06388800000002</v>
      </c>
      <c r="L381" s="17">
        <f t="shared" si="51"/>
        <v>2.277463</v>
      </c>
      <c r="M381" s="17">
        <f t="shared" si="51"/>
        <v>0.66425300000000009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4.7059929999999994</v>
      </c>
      <c r="G382" s="23">
        <v>219.55149700000001</v>
      </c>
      <c r="H382" s="23">
        <v>19.483102000000002</v>
      </c>
      <c r="I382" s="23">
        <v>0.74941300000000011</v>
      </c>
      <c r="J382" s="23">
        <v>44.832079</v>
      </c>
      <c r="K382" s="23">
        <v>13.381372999999995</v>
      </c>
      <c r="L382" s="23">
        <v>0.10056399999999997</v>
      </c>
      <c r="M382" s="23">
        <v>2.9323999999999999E-2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79.428283999999962</v>
      </c>
      <c r="G384" s="23">
        <v>4752.8936340000009</v>
      </c>
      <c r="H384" s="23">
        <v>421.77395600000006</v>
      </c>
      <c r="I384" s="23">
        <v>16.223330000000001</v>
      </c>
      <c r="J384" s="23">
        <v>970.53362299999981</v>
      </c>
      <c r="K384" s="23">
        <v>289.68251500000002</v>
      </c>
      <c r="L384" s="23">
        <v>2.1768990000000001</v>
      </c>
      <c r="M384" s="23">
        <v>0.63492900000000008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245434.42388400002</v>
      </c>
      <c r="G392" s="17">
        <f t="shared" si="53"/>
        <v>684453.572697</v>
      </c>
      <c r="H392" s="17">
        <f t="shared" si="53"/>
        <v>18456.151911000004</v>
      </c>
      <c r="I392" s="17">
        <f t="shared" si="53"/>
        <v>3077.3196560000006</v>
      </c>
      <c r="J392" s="17">
        <f t="shared" si="53"/>
        <v>40359.293162999995</v>
      </c>
      <c r="K392" s="17">
        <f t="shared" si="53"/>
        <v>34062.310067000006</v>
      </c>
      <c r="L392" s="17">
        <f t="shared" si="53"/>
        <v>879.23419200000023</v>
      </c>
      <c r="M392" s="17">
        <f t="shared" si="53"/>
        <v>74.519239999999996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11943.519668999999</v>
      </c>
      <c r="G393" s="23">
        <v>56414.094538000005</v>
      </c>
      <c r="H393" s="23">
        <v>2812.9123800000002</v>
      </c>
      <c r="I393" s="23">
        <v>426.05180999999999</v>
      </c>
      <c r="J393" s="23">
        <v>5910.8771770000003</v>
      </c>
      <c r="K393" s="23">
        <v>4555.7951279999997</v>
      </c>
      <c r="L393" s="23">
        <v>121.72909199999999</v>
      </c>
      <c r="M393" s="23">
        <v>9.9811599999999991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2214.1166079999998</v>
      </c>
      <c r="G394" s="23">
        <v>25782.261832000004</v>
      </c>
      <c r="H394" s="23">
        <v>1082.3549510000003</v>
      </c>
      <c r="I394" s="23">
        <v>166.99974700000001</v>
      </c>
      <c r="J394" s="23">
        <v>2455.7598849999999</v>
      </c>
      <c r="K394" s="23">
        <v>1767.8115889999999</v>
      </c>
      <c r="L394" s="23">
        <v>47.714215000000017</v>
      </c>
      <c r="M394" s="23">
        <v>3.8747020000000001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231276.78760700001</v>
      </c>
      <c r="G395" s="23">
        <v>602257.21632699994</v>
      </c>
      <c r="H395" s="23">
        <v>14560.884580000005</v>
      </c>
      <c r="I395" s="23">
        <v>2484.2680990000003</v>
      </c>
      <c r="J395" s="23">
        <v>31992.656100999997</v>
      </c>
      <c r="K395" s="23">
        <v>27738.703350000003</v>
      </c>
      <c r="L395" s="23">
        <v>709.79088500000023</v>
      </c>
      <c r="M395" s="23">
        <v>60.663378000000002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4558.9951296579384</v>
      </c>
      <c r="G397" s="17">
        <f t="shared" si="54"/>
        <v>76956.497814320188</v>
      </c>
      <c r="H397" s="17">
        <f t="shared" si="54"/>
        <v>2281.2606422333529</v>
      </c>
      <c r="I397" s="17">
        <f t="shared" si="54"/>
        <v>149.05912145626067</v>
      </c>
      <c r="J397" s="17">
        <f t="shared" si="54"/>
        <v>27674.342240629732</v>
      </c>
      <c r="K397" s="17">
        <f t="shared" si="54"/>
        <v>17102.917746270999</v>
      </c>
      <c r="L397" s="17">
        <f t="shared" si="54"/>
        <v>464.78949417143639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265.24585055361212</v>
      </c>
      <c r="G398" s="23">
        <v>3844.8576363416632</v>
      </c>
      <c r="H398" s="23">
        <v>327.38948944575719</v>
      </c>
      <c r="I398" s="23">
        <v>67.574532144522607</v>
      </c>
      <c r="J398" s="23">
        <v>3500.684770925091</v>
      </c>
      <c r="K398" s="23">
        <v>994.59114304360355</v>
      </c>
      <c r="L398" s="23">
        <v>27.029812858005826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317.82260895824066</v>
      </c>
      <c r="G399" s="23">
        <v>5213.3783894562357</v>
      </c>
      <c r="H399" s="23">
        <v>473.42789924768852</v>
      </c>
      <c r="I399" s="23">
        <v>81.484589311738063</v>
      </c>
      <c r="J399" s="23">
        <v>3476.4472292026562</v>
      </c>
      <c r="K399" s="23">
        <v>1199.4092587174916</v>
      </c>
      <c r="L399" s="23">
        <v>32.593835724601917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866.8826131299694</v>
      </c>
      <c r="G400" s="23">
        <v>14167.074608460287</v>
      </c>
      <c r="H400" s="23">
        <v>420.01474666181866</v>
      </c>
      <c r="I400" s="23">
        <v>0</v>
      </c>
      <c r="J400" s="23">
        <v>10688.644450377575</v>
      </c>
      <c r="K400" s="23">
        <v>3250.1749585046127</v>
      </c>
      <c r="L400" s="23">
        <v>88.33946357120854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3109.0440570161159</v>
      </c>
      <c r="G401" s="23">
        <v>53731.187180061999</v>
      </c>
      <c r="H401" s="23">
        <v>1060.4285068780882</v>
      </c>
      <c r="I401" s="23">
        <v>0</v>
      </c>
      <c r="J401" s="23">
        <v>10008.565790124412</v>
      </c>
      <c r="K401" s="23">
        <v>11658.742386005291</v>
      </c>
      <c r="L401" s="23">
        <v>316.82638201762012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8817.2879979999998</v>
      </c>
      <c r="G403" s="17">
        <v>73980.239712999988</v>
      </c>
      <c r="H403" s="17">
        <v>7495.6586750000006</v>
      </c>
      <c r="I403" s="17">
        <v>183.86193399999996</v>
      </c>
      <c r="J403" s="17">
        <v>24627.162643999993</v>
      </c>
      <c r="K403" s="17">
        <v>6965.6575230000026</v>
      </c>
      <c r="L403" s="17">
        <v>299.52220999999997</v>
      </c>
      <c r="M403" s="17">
        <v>17.229452000000006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93.611998</v>
      </c>
      <c r="G405" s="17">
        <v>596.78555299999982</v>
      </c>
      <c r="H405" s="17">
        <v>1033.3176120000001</v>
      </c>
      <c r="I405" s="17">
        <v>75.543993000000015</v>
      </c>
      <c r="J405" s="17">
        <v>2888.5724959999998</v>
      </c>
      <c r="K405" s="17">
        <v>81.039177999999978</v>
      </c>
      <c r="L405" s="17">
        <v>3.0137049999999999</v>
      </c>
      <c r="M405" s="17">
        <v>0.18664899999999998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148.32386</v>
      </c>
      <c r="G407" s="17">
        <v>45582.804010000014</v>
      </c>
      <c r="H407" s="17">
        <v>4477.7883850000007</v>
      </c>
      <c r="I407" s="17">
        <v>109.98307299999998</v>
      </c>
      <c r="J407" s="17">
        <v>14839.081397000004</v>
      </c>
      <c r="K407" s="17">
        <v>4687.0338460000003</v>
      </c>
      <c r="L407" s="17">
        <v>201.461241</v>
      </c>
      <c r="M407" s="17">
        <v>11.846189999999998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259401.18387265794</v>
      </c>
      <c r="G413" s="27">
        <f t="shared" ref="G413:P413" si="55">SUM(G411,G409,G407,G405,G403,G397,G392,G386,G381,G379)</f>
        <v>890673.54438832018</v>
      </c>
      <c r="H413" s="27">
        <f t="shared" si="55"/>
        <v>34300.229725233366</v>
      </c>
      <c r="I413" s="27">
        <f t="shared" si="55"/>
        <v>3628.4035824562611</v>
      </c>
      <c r="J413" s="27">
        <f t="shared" si="55"/>
        <v>112740.26572762971</v>
      </c>
      <c r="K413" s="27">
        <f t="shared" si="55"/>
        <v>63736.179687271004</v>
      </c>
      <c r="L413" s="27">
        <f t="shared" si="55"/>
        <v>1865.1036151714363</v>
      </c>
      <c r="M413" s="27">
        <f t="shared" si="55"/>
        <v>105.559358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7390.4457888830475</v>
      </c>
      <c r="G418" s="17">
        <f t="shared" ref="G418:P418" si="57">SUM(G419:G427)</f>
        <v>4778.1748480276883</v>
      </c>
      <c r="H418" s="17">
        <f t="shared" si="57"/>
        <v>237.36680638338871</v>
      </c>
      <c r="I418" s="17">
        <f t="shared" si="57"/>
        <v>35.693695379188625</v>
      </c>
      <c r="J418" s="17">
        <f t="shared" si="57"/>
        <v>2433.9605375348297</v>
      </c>
      <c r="K418" s="17">
        <f t="shared" si="57"/>
        <v>1588.3888332671293</v>
      </c>
      <c r="L418" s="17">
        <f t="shared" si="57"/>
        <v>193.48209401785709</v>
      </c>
      <c r="M418" s="17">
        <f t="shared" si="57"/>
        <v>10.508000000000001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128.27604542708821</v>
      </c>
      <c r="G419" s="23">
        <v>1555.286086915841</v>
      </c>
      <c r="H419" s="23">
        <v>17.613198744857648</v>
      </c>
      <c r="I419" s="23">
        <v>0.42874798399425723</v>
      </c>
      <c r="J419" s="23">
        <v>208.49661611544153</v>
      </c>
      <c r="K419" s="23">
        <v>899.14417076143263</v>
      </c>
      <c r="L419" s="23">
        <v>95.123541823994273</v>
      </c>
      <c r="M419" s="23">
        <v>10.508000000000001</v>
      </c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4.061584890441253</v>
      </c>
      <c r="G420" s="23">
        <v>34.012879870158557</v>
      </c>
      <c r="H420" s="23">
        <v>31.655675142322529</v>
      </c>
      <c r="I420" s="23">
        <v>0.28797505477001201</v>
      </c>
      <c r="J420" s="23">
        <v>3.8451271340429631</v>
      </c>
      <c r="K420" s="23">
        <v>62.154425567733171</v>
      </c>
      <c r="L420" s="23">
        <v>4.749475054770012</v>
      </c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6905.4391927999995</v>
      </c>
      <c r="G421" s="23">
        <v>2956.4000212000001</v>
      </c>
      <c r="H421" s="23">
        <v>140.73569590000002</v>
      </c>
      <c r="I421" s="23"/>
      <c r="J421" s="23">
        <v>784.17444160000002</v>
      </c>
      <c r="K421" s="23">
        <v>504.87647535000002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88.313490582790081</v>
      </c>
      <c r="G422" s="23"/>
      <c r="H422" s="23"/>
      <c r="I422" s="23">
        <v>1.0009809646280381</v>
      </c>
      <c r="J422" s="23"/>
      <c r="K422" s="23">
        <v>117.703</v>
      </c>
      <c r="L422" s="23">
        <v>0.100098096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264.33413999999999</v>
      </c>
      <c r="G423" s="23">
        <v>230.17822500000003</v>
      </c>
      <c r="H423" s="23">
        <v>44.408134400000002</v>
      </c>
      <c r="I423" s="23">
        <v>8.9429254199999981</v>
      </c>
      <c r="J423" s="23">
        <v>1427.1049949999999</v>
      </c>
      <c r="K423" s="23"/>
      <c r="L423" s="23">
        <v>93.460999000000001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>
        <v>2.13351827288604E-2</v>
      </c>
      <c r="G424" s="23">
        <v>2.2976350416890989</v>
      </c>
      <c r="H424" s="23">
        <v>2.9541021962085123</v>
      </c>
      <c r="I424" s="23">
        <v>25.033065955796317</v>
      </c>
      <c r="J424" s="23">
        <v>10.339357685345295</v>
      </c>
      <c r="K424" s="23">
        <v>4.5107615879635183</v>
      </c>
      <c r="L424" s="23">
        <v>4.7980043092814798E-2</v>
      </c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0</v>
      </c>
      <c r="G429" s="17">
        <f t="shared" si="58"/>
        <v>12.403255999999999</v>
      </c>
      <c r="H429" s="17">
        <f t="shared" si="58"/>
        <v>4010.1761799999999</v>
      </c>
      <c r="I429" s="17">
        <f t="shared" si="58"/>
        <v>401017.61785899993</v>
      </c>
      <c r="J429" s="17">
        <f t="shared" si="58"/>
        <v>229.068534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12.403255999999999</v>
      </c>
      <c r="H430" s="35">
        <v>3552.4149990000001</v>
      </c>
      <c r="I430" s="35">
        <v>355241.49968199991</v>
      </c>
      <c r="J430" s="35">
        <v>229.068534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>
        <v>457.76118099999997</v>
      </c>
      <c r="I431" s="23">
        <v>45776.118177000026</v>
      </c>
      <c r="J431" s="23"/>
      <c r="K431" s="23"/>
      <c r="L431" s="23"/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1786.0835500000001</v>
      </c>
      <c r="G434" s="17">
        <v>46908.194265999991</v>
      </c>
      <c r="H434" s="17">
        <v>9400.4397340000014</v>
      </c>
      <c r="I434" s="17">
        <v>10760.903451000002</v>
      </c>
      <c r="J434" s="17">
        <v>591099.65038400004</v>
      </c>
      <c r="K434" s="17"/>
      <c r="L434" s="17">
        <v>987.04715699999997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8.4332989999999999</v>
      </c>
      <c r="G436" s="17">
        <f t="shared" si="59"/>
        <v>61.570556999999994</v>
      </c>
      <c r="H436" s="17">
        <f t="shared" si="59"/>
        <v>0.97020400000000018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8.4332989999999999</v>
      </c>
      <c r="G437" s="23">
        <v>61.570556999999994</v>
      </c>
      <c r="H437" s="23">
        <v>0.97020400000000018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13.765303000000001</v>
      </c>
      <c r="H440" s="17">
        <f t="shared" si="60"/>
        <v>622.83739247150015</v>
      </c>
      <c r="I440" s="17">
        <f t="shared" si="60"/>
        <v>128065.18261496874</v>
      </c>
      <c r="J440" s="17">
        <f t="shared" si="60"/>
        <v>254.15162299999997</v>
      </c>
      <c r="K440" s="17">
        <f t="shared" si="60"/>
        <v>0</v>
      </c>
      <c r="L440" s="17">
        <f t="shared" si="60"/>
        <v>4282.3790690000005</v>
      </c>
      <c r="M440" s="17">
        <f t="shared" si="60"/>
        <v>5330.9851200000012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2.9664470000000005</v>
      </c>
      <c r="H441" s="23">
        <v>24.044179471500005</v>
      </c>
      <c r="I441" s="23">
        <v>58624.828797968767</v>
      </c>
      <c r="J441" s="23">
        <v>54.785639999999987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10.434403000000001</v>
      </c>
      <c r="H442" s="23">
        <v>68.603790000000004</v>
      </c>
      <c r="I442" s="23">
        <v>53130.446729999989</v>
      </c>
      <c r="J442" s="23">
        <v>192.63511799999998</v>
      </c>
      <c r="K442" s="23"/>
      <c r="L442" s="23">
        <v>3353.5644300000008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530.18942300000015</v>
      </c>
      <c r="I443" s="23">
        <v>768.77466200000003</v>
      </c>
      <c r="J443" s="23"/>
      <c r="K443" s="23"/>
      <c r="L443" s="23"/>
      <c r="M443" s="23">
        <v>63.575279999999985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15480.243945000002</v>
      </c>
      <c r="J444" s="23"/>
      <c r="K444" s="23"/>
      <c r="L444" s="23">
        <v>928.81463900000017</v>
      </c>
      <c r="M444" s="23">
        <v>928.81463900000017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>
        <v>0.36445300000000003</v>
      </c>
      <c r="H445" s="23"/>
      <c r="I445" s="23">
        <v>60.888480000000008</v>
      </c>
      <c r="J445" s="23">
        <v>6.7308649999999997</v>
      </c>
      <c r="K445" s="23"/>
      <c r="L445" s="23"/>
      <c r="M445" s="23">
        <v>14.178067000000002</v>
      </c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4324.4171340000012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9184.9626378830471</v>
      </c>
      <c r="G449" s="27">
        <f t="shared" ref="G449:P449" si="61">SUM(G440,G436,G434,G429,G418)</f>
        <v>51774.108230027676</v>
      </c>
      <c r="H449" s="27">
        <f t="shared" si="61"/>
        <v>14271.790316854891</v>
      </c>
      <c r="I449" s="27">
        <f t="shared" si="61"/>
        <v>539879.39762034779</v>
      </c>
      <c r="J449" s="27">
        <f t="shared" si="61"/>
        <v>594016.83107853483</v>
      </c>
      <c r="K449" s="27">
        <f t="shared" si="61"/>
        <v>1588.3888332671293</v>
      </c>
      <c r="L449" s="27">
        <f t="shared" si="61"/>
        <v>5462.9083200178575</v>
      </c>
      <c r="M449" s="27">
        <f t="shared" si="61"/>
        <v>5341.493120000001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73955.218246999983</v>
      </c>
      <c r="H454" s="17">
        <f t="shared" si="63"/>
        <v>37649.272450999997</v>
      </c>
      <c r="I454" s="17">
        <f t="shared" si="63"/>
        <v>16972.144396</v>
      </c>
      <c r="J454" s="17">
        <f t="shared" si="63"/>
        <v>0</v>
      </c>
      <c r="K454" s="17">
        <f t="shared" si="63"/>
        <v>504.17758299999997</v>
      </c>
      <c r="L454" s="17">
        <f t="shared" si="63"/>
        <v>20789.868788999996</v>
      </c>
      <c r="M454" s="17">
        <f t="shared" si="63"/>
        <v>261020.195049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12323.017956000002</v>
      </c>
      <c r="H455" s="23"/>
      <c r="I455" s="23"/>
      <c r="J455" s="23"/>
      <c r="K455" s="23">
        <v>146.99379799999997</v>
      </c>
      <c r="L455" s="23">
        <v>7978.7045139999991</v>
      </c>
      <c r="M455" s="23">
        <v>24335.463672000002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42671.682674999989</v>
      </c>
      <c r="H456" s="23">
        <v>28302.910832999998</v>
      </c>
      <c r="I456" s="23"/>
      <c r="J456" s="23"/>
      <c r="K456" s="23">
        <v>287.88074499999999</v>
      </c>
      <c r="L456" s="23">
        <v>9321.9966499999991</v>
      </c>
      <c r="M456" s="23">
        <v>189922.49772199997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758.68951400000003</v>
      </c>
      <c r="H457" s="23"/>
      <c r="I457" s="23">
        <v>16972.144396</v>
      </c>
      <c r="J457" s="23"/>
      <c r="K457" s="23">
        <v>9.6845090000000003</v>
      </c>
      <c r="L457" s="23">
        <v>119.29097200000001</v>
      </c>
      <c r="M457" s="23">
        <v>1226.4209699999997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2634.0246970000003</v>
      </c>
      <c r="H458" s="23"/>
      <c r="I458" s="23"/>
      <c r="J458" s="23"/>
      <c r="K458" s="23">
        <v>30.911490000000001</v>
      </c>
      <c r="L458" s="23">
        <v>594.42491600000005</v>
      </c>
      <c r="M458" s="23">
        <v>4678.3714460000001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15567.803404999999</v>
      </c>
      <c r="H459" s="23">
        <v>9346.3616180000008</v>
      </c>
      <c r="I459" s="23"/>
      <c r="J459" s="23"/>
      <c r="K459" s="23">
        <v>28.707041</v>
      </c>
      <c r="L459" s="23">
        <v>2775.4517370000008</v>
      </c>
      <c r="M459" s="23">
        <v>40857.441239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95.002337000000011</v>
      </c>
      <c r="G470" s="17">
        <f t="shared" si="65"/>
        <v>437.010763</v>
      </c>
      <c r="H470" s="17">
        <f t="shared" si="65"/>
        <v>95.002337000000011</v>
      </c>
      <c r="I470" s="17">
        <f t="shared" si="65"/>
        <v>513.01263300000005</v>
      </c>
      <c r="J470" s="17">
        <f t="shared" si="65"/>
        <v>12673.312022999999</v>
      </c>
      <c r="K470" s="17">
        <f t="shared" si="65"/>
        <v>0</v>
      </c>
      <c r="L470" s="17">
        <f t="shared" si="65"/>
        <v>13.300327999999999</v>
      </c>
      <c r="M470" s="17">
        <f t="shared" si="65"/>
        <v>456.01122700000002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95.002337000000011</v>
      </c>
      <c r="G475" s="23">
        <v>437.010763</v>
      </c>
      <c r="H475" s="23">
        <v>95.002337000000011</v>
      </c>
      <c r="I475" s="23">
        <v>513.01263300000005</v>
      </c>
      <c r="J475" s="23">
        <v>12673.312022999999</v>
      </c>
      <c r="K475" s="23"/>
      <c r="L475" s="23">
        <v>13.300327999999999</v>
      </c>
      <c r="M475" s="23">
        <v>456.01122700000002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651455.83469799999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95559.618723999985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320149.68874000001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170598.44403799996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16673.644647999998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6801.5132189999995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271.71001899999999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29039.145882000001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6725.956659999998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5636.112768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308747.00965800002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34838.299505999988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17136.701790000003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187333.20014599999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44205.962641000006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11372.912221000004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1755.807458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1279.1261549999997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2006.528339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1282.2667600000002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2803.0100359999997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4607.0019539999994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126.19265200000001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71.035978999999998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71.035978999999998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7784.0329809999994</v>
      </c>
      <c r="H520" s="17">
        <f t="shared" si="70"/>
        <v>68092.684029000011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7140.2654669999984</v>
      </c>
      <c r="M520" s="17">
        <f t="shared" si="70"/>
        <v>232315.13214199999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7784.0329809999994</v>
      </c>
      <c r="H524" s="23">
        <v>68092.684029000011</v>
      </c>
      <c r="I524" s="23"/>
      <c r="J524" s="23"/>
      <c r="K524" s="23"/>
      <c r="L524" s="23">
        <v>7140.2654669999984</v>
      </c>
      <c r="M524" s="23">
        <v>232315.13214199999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95.002337000000011</v>
      </c>
      <c r="G526" s="27">
        <f t="shared" ref="G526:P526" si="71">SUM(G520,G514,G497,G477,G470,G462,G454)</f>
        <v>82176.261990999978</v>
      </c>
      <c r="H526" s="27">
        <f t="shared" si="71"/>
        <v>105836.95881700001</v>
      </c>
      <c r="I526" s="27">
        <f t="shared" si="71"/>
        <v>977688.00138499995</v>
      </c>
      <c r="J526" s="27">
        <f t="shared" si="71"/>
        <v>12673.312022999999</v>
      </c>
      <c r="K526" s="27">
        <f t="shared" si="71"/>
        <v>575.21356199999991</v>
      </c>
      <c r="L526" s="27">
        <f t="shared" si="71"/>
        <v>27943.434583999995</v>
      </c>
      <c r="M526" s="27">
        <f t="shared" si="71"/>
        <v>493791.33841800003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1881.2029700000001</v>
      </c>
      <c r="G557" s="17">
        <f t="shared" si="75"/>
        <v>9419.7728200000001</v>
      </c>
      <c r="H557" s="17">
        <f t="shared" si="75"/>
        <v>24942.0527</v>
      </c>
      <c r="I557" s="17">
        <f t="shared" si="75"/>
        <v>4742.1145429999997</v>
      </c>
      <c r="J557" s="17">
        <f t="shared" si="75"/>
        <v>270135.53220000002</v>
      </c>
      <c r="K557" s="17">
        <f t="shared" si="75"/>
        <v>0</v>
      </c>
      <c r="L557" s="17">
        <f t="shared" si="75"/>
        <v>367.86662999999993</v>
      </c>
      <c r="M557" s="17">
        <f t="shared" si="75"/>
        <v>2113.0368100000001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1736.6497650000001</v>
      </c>
      <c r="G558" s="23">
        <v>8695.1294080000007</v>
      </c>
      <c r="H558" s="23">
        <v>23021.350468000001</v>
      </c>
      <c r="I558" s="23">
        <v>4362.4897110000002</v>
      </c>
      <c r="J558" s="23">
        <v>249325.845737</v>
      </c>
      <c r="K558" s="23"/>
      <c r="L558" s="23">
        <v>337.71096199999994</v>
      </c>
      <c r="M558" s="23">
        <v>1950.736635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144.55320499999999</v>
      </c>
      <c r="G559" s="23">
        <v>724.64341200000013</v>
      </c>
      <c r="H559" s="23">
        <v>1920.7022320000001</v>
      </c>
      <c r="I559" s="23">
        <v>379.62483199999997</v>
      </c>
      <c r="J559" s="23">
        <v>20809.686462999998</v>
      </c>
      <c r="K559" s="23"/>
      <c r="L559" s="23">
        <v>30.155668000000009</v>
      </c>
      <c r="M559" s="23">
        <v>162.30017500000002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1933.2796010000006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2.1791696407162058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106.87994832522936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1824.220483034055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1881.2029700000001</v>
      </c>
      <c r="G653" s="27">
        <f t="shared" ref="G653:P653" si="87">SUM(G649,G651,G642,G635,G628,G612,G599,G595,G593,G588,G579,G568,G561,G557,G544,G531,G597)</f>
        <v>9419.7728200000001</v>
      </c>
      <c r="H653" s="27">
        <f t="shared" si="87"/>
        <v>24942.0527</v>
      </c>
      <c r="I653" s="27">
        <f t="shared" si="87"/>
        <v>4742.1145429999997</v>
      </c>
      <c r="J653" s="27">
        <f t="shared" si="87"/>
        <v>270135.53220000002</v>
      </c>
      <c r="K653" s="27">
        <f t="shared" si="87"/>
        <v>0</v>
      </c>
      <c r="L653" s="27">
        <f t="shared" si="87"/>
        <v>2301.1462310000006</v>
      </c>
      <c r="M653" s="27">
        <f t="shared" si="87"/>
        <v>2113.0368100000001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2007&amp;CTOTAL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4186.7475964024989</v>
      </c>
      <c r="G4" s="17">
        <f t="shared" si="0"/>
        <v>2189.1533710327617</v>
      </c>
      <c r="H4" s="17">
        <f t="shared" si="0"/>
        <v>7966.3016142797578</v>
      </c>
      <c r="I4" s="17">
        <f t="shared" si="0"/>
        <v>8053.4838534539958</v>
      </c>
      <c r="J4" s="17">
        <f t="shared" si="0"/>
        <v>3540.7699662617433</v>
      </c>
      <c r="K4" s="17">
        <f t="shared" si="0"/>
        <v>72408.666482685978</v>
      </c>
      <c r="L4" s="17">
        <f t="shared" si="0"/>
        <v>4082.8636869228312</v>
      </c>
      <c r="M4" s="17">
        <f t="shared" si="0"/>
        <v>2498.3474793093546</v>
      </c>
      <c r="N4" s="19">
        <f t="shared" si="0"/>
        <v>20812.406773253148</v>
      </c>
      <c r="O4" s="16">
        <f t="shared" si="0"/>
        <v>10023.968701192523</v>
      </c>
      <c r="P4" s="17">
        <f t="shared" si="0"/>
        <v>18408.486360722523</v>
      </c>
      <c r="Q4" s="17">
        <f>SUM(Q5:Q9)</f>
        <v>25839.976006342524</v>
      </c>
      <c r="R4" s="19">
        <f t="shared" si="0"/>
        <v>305.76056529776645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3325.2592105530248</v>
      </c>
      <c r="G5" s="23">
        <v>565.9552265273212</v>
      </c>
      <c r="H5" s="23">
        <v>3868.7987626930635</v>
      </c>
      <c r="I5" s="23">
        <v>6335.0627248968094</v>
      </c>
      <c r="J5" s="23">
        <v>1824.6168575295455</v>
      </c>
      <c r="K5" s="23">
        <v>15701.294470990824</v>
      </c>
      <c r="L5" s="23">
        <v>1727.1553776213477</v>
      </c>
      <c r="M5" s="23">
        <v>871.72674746237112</v>
      </c>
      <c r="N5" s="24">
        <v>18903.993503332109</v>
      </c>
      <c r="O5" s="22">
        <v>8797.1117893100018</v>
      </c>
      <c r="P5" s="23">
        <v>16888.901025930001</v>
      </c>
      <c r="Q5" s="23">
        <v>23942.15086745</v>
      </c>
      <c r="R5" s="24">
        <v>189.15788033625</v>
      </c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518.80962460525973</v>
      </c>
      <c r="G6" s="23">
        <v>940.10613483978943</v>
      </c>
      <c r="H6" s="23">
        <v>2390.3839409008006</v>
      </c>
      <c r="I6" s="23">
        <v>1035.3188117771188</v>
      </c>
      <c r="J6" s="23">
        <v>989.6104734254111</v>
      </c>
      <c r="K6" s="23">
        <v>32779.890198798668</v>
      </c>
      <c r="L6" s="23">
        <v>1466.7670642649477</v>
      </c>
      <c r="M6" s="23">
        <v>943.4189227265025</v>
      </c>
      <c r="N6" s="24">
        <v>1226.4004164911387</v>
      </c>
      <c r="O6" s="22">
        <v>236.67782876000001</v>
      </c>
      <c r="P6" s="23">
        <v>318.72193295</v>
      </c>
      <c r="Q6" s="23">
        <v>378.00429999999994</v>
      </c>
      <c r="R6" s="24">
        <v>11.01026087</v>
      </c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1.354069</v>
      </c>
      <c r="G7" s="23">
        <v>1.354069</v>
      </c>
      <c r="H7" s="23">
        <v>2.7092259999999997</v>
      </c>
      <c r="I7" s="23">
        <v>1.354069</v>
      </c>
      <c r="J7" s="23">
        <v>0.56040230481042941</v>
      </c>
      <c r="K7" s="23">
        <v>67.725226000000006</v>
      </c>
      <c r="L7" s="23">
        <v>2.7092259999999997</v>
      </c>
      <c r="M7" s="23">
        <v>1.354069</v>
      </c>
      <c r="N7" s="24">
        <v>0.27103100000000002</v>
      </c>
      <c r="O7" s="22">
        <v>19.25747920881043</v>
      </c>
      <c r="P7" s="23">
        <v>23.861357208810428</v>
      </c>
      <c r="Q7" s="23">
        <v>32.30717720881043</v>
      </c>
      <c r="R7" s="24">
        <v>0.54810938021452194</v>
      </c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>
        <v>0.47056936799999999</v>
      </c>
      <c r="G8" s="23">
        <v>8.1653528499999999E-3</v>
      </c>
      <c r="H8" s="23">
        <v>0.11363467266400001</v>
      </c>
      <c r="I8" s="23">
        <v>2.9346726639999999E-4</v>
      </c>
      <c r="J8" s="23">
        <v>44.220569689175804</v>
      </c>
      <c r="K8" s="23">
        <v>2.4569319813999999E-2</v>
      </c>
      <c r="L8" s="23">
        <v>2.1492117099999999E-2</v>
      </c>
      <c r="M8" s="23">
        <v>4.324780768E-2</v>
      </c>
      <c r="N8" s="24">
        <v>5.7921170999999999E-3</v>
      </c>
      <c r="O8" s="22">
        <v>510.73477919271318</v>
      </c>
      <c r="P8" s="23">
        <v>510.73477919271318</v>
      </c>
      <c r="Q8" s="23">
        <v>510.73477919271318</v>
      </c>
      <c r="R8" s="24">
        <v>64.311934388711066</v>
      </c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340.854122876215</v>
      </c>
      <c r="G9" s="23">
        <v>681.72977531280094</v>
      </c>
      <c r="H9" s="23">
        <v>1704.2960500132292</v>
      </c>
      <c r="I9" s="23">
        <v>681.74795431280108</v>
      </c>
      <c r="J9" s="23">
        <v>681.76166331280092</v>
      </c>
      <c r="K9" s="23">
        <v>23859.732017576658</v>
      </c>
      <c r="L9" s="23">
        <v>886.21052691943567</v>
      </c>
      <c r="M9" s="23">
        <v>681.8044923128009</v>
      </c>
      <c r="N9" s="24">
        <v>681.73603031280095</v>
      </c>
      <c r="O9" s="22">
        <v>460.18682472099925</v>
      </c>
      <c r="P9" s="23">
        <v>666.26726544099915</v>
      </c>
      <c r="Q9" s="23">
        <v>976.77888249099919</v>
      </c>
      <c r="R9" s="24">
        <v>40.732380322590849</v>
      </c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0.11781800000000001</v>
      </c>
      <c r="G11" s="17">
        <f t="shared" si="1"/>
        <v>1.3043130000000001</v>
      </c>
      <c r="H11" s="17">
        <f t="shared" si="1"/>
        <v>3.8817430000000002</v>
      </c>
      <c r="I11" s="17">
        <f t="shared" si="1"/>
        <v>0.83333599999999997</v>
      </c>
      <c r="J11" s="17">
        <f t="shared" si="1"/>
        <v>7.8441999999999998E-2</v>
      </c>
      <c r="K11" s="17">
        <f t="shared" si="1"/>
        <v>16.366764</v>
      </c>
      <c r="L11" s="17">
        <f t="shared" si="1"/>
        <v>3.4672199999999997</v>
      </c>
      <c r="M11" s="17">
        <f t="shared" si="1"/>
        <v>5.0904999999999999E-2</v>
      </c>
      <c r="N11" s="19">
        <f t="shared" si="1"/>
        <v>50.817581000000004</v>
      </c>
      <c r="O11" s="16">
        <f t="shared" si="1"/>
        <v>5.8501510000000003</v>
      </c>
      <c r="P11" s="17">
        <f t="shared" si="1"/>
        <v>7.3270969999999993</v>
      </c>
      <c r="Q11" s="17">
        <f>SUM(Q12:Q16)</f>
        <v>10.280990000000001</v>
      </c>
      <c r="R11" s="19">
        <f t="shared" si="1"/>
        <v>0.31489299999999998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0.11781800000000001</v>
      </c>
      <c r="G14" s="23">
        <v>1.3043130000000001</v>
      </c>
      <c r="H14" s="23">
        <v>3.8817430000000002</v>
      </c>
      <c r="I14" s="23">
        <v>0.83333599999999997</v>
      </c>
      <c r="J14" s="23">
        <v>7.8441999999999998E-2</v>
      </c>
      <c r="K14" s="23">
        <v>16.366764</v>
      </c>
      <c r="L14" s="23">
        <v>3.4672199999999997</v>
      </c>
      <c r="M14" s="23">
        <v>5.0904999999999999E-2</v>
      </c>
      <c r="N14" s="24">
        <v>50.817581000000004</v>
      </c>
      <c r="O14" s="22">
        <v>5.8501510000000003</v>
      </c>
      <c r="P14" s="23">
        <v>7.3270969999999993</v>
      </c>
      <c r="Q14" s="23">
        <v>10.280990000000001</v>
      </c>
      <c r="R14" s="24">
        <v>0.31489299999999998</v>
      </c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323.66846622018068</v>
      </c>
      <c r="G18" s="17">
        <f t="shared" si="2"/>
        <v>235.54232833907298</v>
      </c>
      <c r="H18" s="17">
        <f t="shared" si="2"/>
        <v>1544.3678415525342</v>
      </c>
      <c r="I18" s="17">
        <f t="shared" si="2"/>
        <v>1101.9763620651515</v>
      </c>
      <c r="J18" s="17">
        <f t="shared" si="2"/>
        <v>51.501253620063409</v>
      </c>
      <c r="K18" s="17">
        <f t="shared" si="2"/>
        <v>57761.876295254631</v>
      </c>
      <c r="L18" s="17">
        <f t="shared" si="2"/>
        <v>448.79527449501484</v>
      </c>
      <c r="M18" s="17">
        <f t="shared" si="2"/>
        <v>260.77248969731886</v>
      </c>
      <c r="N18" s="19">
        <f t="shared" si="2"/>
        <v>4790.4310463475194</v>
      </c>
      <c r="O18" s="16">
        <f t="shared" si="2"/>
        <v>920.66961703979223</v>
      </c>
      <c r="P18" s="17">
        <f t="shared" si="2"/>
        <v>1314.5318700164166</v>
      </c>
      <c r="Q18" s="17">
        <f>SUM(Q19:Q24)</f>
        <v>1686.2540953199243</v>
      </c>
      <c r="R18" s="19">
        <f t="shared" si="2"/>
        <v>65.032446647700709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12.249676355746089</v>
      </c>
      <c r="G19" s="23">
        <v>4.0610328544214331</v>
      </c>
      <c r="H19" s="23">
        <v>46.500955512405092</v>
      </c>
      <c r="I19" s="23">
        <v>37.020692019886454</v>
      </c>
      <c r="J19" s="23">
        <v>0.9842942376430458</v>
      </c>
      <c r="K19" s="23">
        <v>2368.3840148146755</v>
      </c>
      <c r="L19" s="23">
        <v>14.370195441890409</v>
      </c>
      <c r="M19" s="23">
        <v>6.7058637437907871</v>
      </c>
      <c r="N19" s="24">
        <v>153.96601720615101</v>
      </c>
      <c r="O19" s="22">
        <v>27.716861434405089</v>
      </c>
      <c r="P19" s="23">
        <v>46.090085516954247</v>
      </c>
      <c r="Q19" s="23">
        <v>61.401105596540667</v>
      </c>
      <c r="R19" s="24">
        <v>1.5715800725146343</v>
      </c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75.68018335906649</v>
      </c>
      <c r="G20" s="23">
        <v>43.355994923733533</v>
      </c>
      <c r="H20" s="23">
        <v>332.46347288156375</v>
      </c>
      <c r="I20" s="23">
        <v>246.52547489598717</v>
      </c>
      <c r="J20" s="23">
        <v>9.656301084373009</v>
      </c>
      <c r="K20" s="23">
        <v>13960.010063699403</v>
      </c>
      <c r="L20" s="23">
        <v>98.673061308208659</v>
      </c>
      <c r="M20" s="23">
        <v>53.321191998657675</v>
      </c>
      <c r="N20" s="24">
        <v>1054.8566810172122</v>
      </c>
      <c r="O20" s="22">
        <v>182.96226083260049</v>
      </c>
      <c r="P20" s="23">
        <v>283.69056395426298</v>
      </c>
      <c r="Q20" s="23">
        <v>371.97798293396801</v>
      </c>
      <c r="R20" s="24">
        <v>11.203789144032923</v>
      </c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9.237706967894507</v>
      </c>
      <c r="G21" s="23">
        <v>5.1227727202136144</v>
      </c>
      <c r="H21" s="23">
        <v>40.281295964352978</v>
      </c>
      <c r="I21" s="23">
        <v>30.05886577667269</v>
      </c>
      <c r="J21" s="23">
        <v>1.1054906392512456</v>
      </c>
      <c r="K21" s="23">
        <v>1719.8838016504078</v>
      </c>
      <c r="L21" s="23">
        <v>12.022176580590678</v>
      </c>
      <c r="M21" s="23">
        <v>6.4529246432496485</v>
      </c>
      <c r="N21" s="24">
        <v>128.2343547598006</v>
      </c>
      <c r="O21" s="22">
        <v>29.0872426</v>
      </c>
      <c r="P21" s="23">
        <v>37.588319470000002</v>
      </c>
      <c r="Q21" s="23">
        <v>47.771832000000003</v>
      </c>
      <c r="R21" s="24">
        <v>1.8492619264000001</v>
      </c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4.3924539703001901</v>
      </c>
      <c r="G22" s="23">
        <v>5.8549641663586102E-2</v>
      </c>
      <c r="H22" s="23">
        <v>0.14487437531512551</v>
      </c>
      <c r="I22" s="23">
        <v>0.14265342939176479</v>
      </c>
      <c r="J22" s="23">
        <v>3.6674552613315545</v>
      </c>
      <c r="K22" s="23">
        <v>6.819146854625581E-2</v>
      </c>
      <c r="L22" s="23">
        <v>0.20313066454987577</v>
      </c>
      <c r="M22" s="23">
        <v>0.65021139937271466</v>
      </c>
      <c r="N22" s="24">
        <v>0.22683623058173108</v>
      </c>
      <c r="O22" s="22">
        <v>16.24140857060938</v>
      </c>
      <c r="P22" s="23">
        <v>16.24140857060938</v>
      </c>
      <c r="Q22" s="23">
        <v>16.24140857060938</v>
      </c>
      <c r="R22" s="24">
        <v>2.1768644352807618</v>
      </c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222.10844556717342</v>
      </c>
      <c r="G24" s="23">
        <v>182.94397819904083</v>
      </c>
      <c r="H24" s="23">
        <v>1124.9772428188974</v>
      </c>
      <c r="I24" s="23">
        <v>788.22867594321349</v>
      </c>
      <c r="J24" s="23">
        <v>36.087712397464557</v>
      </c>
      <c r="K24" s="23">
        <v>39713.530223621601</v>
      </c>
      <c r="L24" s="23">
        <v>323.52671049977522</v>
      </c>
      <c r="M24" s="23">
        <v>193.64229791224801</v>
      </c>
      <c r="N24" s="24">
        <v>3453.1471571337734</v>
      </c>
      <c r="O24" s="22">
        <v>664.66184360217721</v>
      </c>
      <c r="P24" s="23">
        <v>930.92149250458999</v>
      </c>
      <c r="Q24" s="23">
        <v>1188.8617662188062</v>
      </c>
      <c r="R24" s="24">
        <v>48.23095106947239</v>
      </c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1.7040541980000001</v>
      </c>
      <c r="G26" s="17">
        <f t="shared" si="3"/>
        <v>0</v>
      </c>
      <c r="H26" s="17">
        <f t="shared" si="3"/>
        <v>42.650309751999998</v>
      </c>
      <c r="I26" s="17">
        <f t="shared" si="3"/>
        <v>14.200436584</v>
      </c>
      <c r="J26" s="17">
        <f t="shared" si="3"/>
        <v>6.2506911929999998</v>
      </c>
      <c r="K26" s="17">
        <f t="shared" si="3"/>
        <v>18.704073578999999</v>
      </c>
      <c r="L26" s="17">
        <f t="shared" si="3"/>
        <v>35.651091959999995</v>
      </c>
      <c r="M26" s="17">
        <f t="shared" si="3"/>
        <v>0</v>
      </c>
      <c r="N26" s="19">
        <f t="shared" si="3"/>
        <v>87.202675701999993</v>
      </c>
      <c r="O26" s="16">
        <f t="shared" si="3"/>
        <v>78.264402712000006</v>
      </c>
      <c r="P26" s="17">
        <f t="shared" si="3"/>
        <v>98.668529488999994</v>
      </c>
      <c r="Q26" s="17">
        <f>SUM(Q27:Q33)</f>
        <v>120.82571246400001</v>
      </c>
      <c r="R26" s="19">
        <f t="shared" si="3"/>
        <v>37.016059307799999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4"/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4"/>
      <c r="O31" s="22"/>
      <c r="P31" s="23"/>
      <c r="Q31" s="23"/>
      <c r="R31" s="24"/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1.7040541980000001</v>
      </c>
      <c r="G32" s="23"/>
      <c r="H32" s="23">
        <v>42.650309751999998</v>
      </c>
      <c r="I32" s="23">
        <v>14.200436584</v>
      </c>
      <c r="J32" s="23">
        <v>6.2506911929999998</v>
      </c>
      <c r="K32" s="23">
        <v>18.704073578999999</v>
      </c>
      <c r="L32" s="23">
        <v>35.651091959999995</v>
      </c>
      <c r="M32" s="23"/>
      <c r="N32" s="24">
        <v>87.202675701999993</v>
      </c>
      <c r="O32" s="22">
        <v>78.264402712000006</v>
      </c>
      <c r="P32" s="23">
        <v>98.668529488999994</v>
      </c>
      <c r="Q32" s="23">
        <v>120.82571246400001</v>
      </c>
      <c r="R32" s="24">
        <v>37.016059307799999</v>
      </c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6.7501787911035516</v>
      </c>
      <c r="G35" s="17">
        <f t="shared" si="4"/>
        <v>5.7219485370603104E-2</v>
      </c>
      <c r="H35" s="17">
        <f t="shared" si="4"/>
        <v>1.4786570179190803</v>
      </c>
      <c r="I35" s="17">
        <f t="shared" si="4"/>
        <v>0.24908637346198104</v>
      </c>
      <c r="J35" s="17">
        <f t="shared" si="4"/>
        <v>6.200304287482501</v>
      </c>
      <c r="K35" s="17">
        <f t="shared" si="4"/>
        <v>9.8691848865383243</v>
      </c>
      <c r="L35" s="17">
        <f t="shared" si="4"/>
        <v>0.94864784740165653</v>
      </c>
      <c r="M35" s="17">
        <f t="shared" si="4"/>
        <v>2.5855300584974636</v>
      </c>
      <c r="N35" s="19">
        <f t="shared" si="4"/>
        <v>30.332849060493832</v>
      </c>
      <c r="O35" s="16">
        <f t="shared" si="4"/>
        <v>14.054173183896211</v>
      </c>
      <c r="P35" s="17">
        <f t="shared" si="4"/>
        <v>14.28768218389621</v>
      </c>
      <c r="Q35" s="17">
        <f>SUM(Q36:Q41)</f>
        <v>14.754703183896209</v>
      </c>
      <c r="R35" s="19">
        <f t="shared" si="4"/>
        <v>0.61977576836384474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3.6826335303899262</v>
      </c>
      <c r="G38" s="23">
        <v>2.1584555270000003E-2</v>
      </c>
      <c r="H38" s="23">
        <v>0.95706776802595073</v>
      </c>
      <c r="I38" s="23">
        <v>0.14240197680208003</v>
      </c>
      <c r="J38" s="23">
        <v>3.0346141086650049</v>
      </c>
      <c r="K38" s="23">
        <v>9.3558502127559517</v>
      </c>
      <c r="L38" s="23">
        <v>0.51247133163416203</v>
      </c>
      <c r="M38" s="23">
        <v>0.3379614319583083</v>
      </c>
      <c r="N38" s="24">
        <v>0.27896133163416209</v>
      </c>
      <c r="O38" s="22">
        <v>7.694453217314674</v>
      </c>
      <c r="P38" s="23">
        <v>7.9279622173146738</v>
      </c>
      <c r="Q38" s="23">
        <v>8.3949832173146728</v>
      </c>
      <c r="R38" s="24">
        <v>0.40289038774109504</v>
      </c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>
        <v>2.3422168800000001</v>
      </c>
      <c r="G39" s="23">
        <v>4.8797747499999995E-3</v>
      </c>
      <c r="H39" s="23">
        <v>1.483279524E-2</v>
      </c>
      <c r="I39" s="23">
        <v>1.4857795240000001E-3</v>
      </c>
      <c r="J39" s="23">
        <v>1.9518509000000002</v>
      </c>
      <c r="K39" s="23">
        <v>9.9540204900000016E-3</v>
      </c>
      <c r="L39" s="23">
        <v>2.92746485E-2</v>
      </c>
      <c r="M39" s="23">
        <v>0.21470308900000001</v>
      </c>
      <c r="N39" s="24">
        <v>2.92746485E-2</v>
      </c>
      <c r="O39" s="22">
        <v>3.9037028</v>
      </c>
      <c r="P39" s="23">
        <v>3.9037028</v>
      </c>
      <c r="Q39" s="23">
        <v>3.9037028</v>
      </c>
      <c r="R39" s="24">
        <v>9.7596495000000005E-2</v>
      </c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0.50292571969231992</v>
      </c>
      <c r="G40" s="23">
        <v>3.0246392418210002E-2</v>
      </c>
      <c r="H40" s="23">
        <v>0.50442160000825986</v>
      </c>
      <c r="I40" s="23">
        <v>0.10366584032420001</v>
      </c>
      <c r="J40" s="23">
        <v>1.0282243750693301</v>
      </c>
      <c r="K40" s="23">
        <v>0.50239062030317982</v>
      </c>
      <c r="L40" s="23">
        <v>0.40343026031144019</v>
      </c>
      <c r="M40" s="23">
        <v>2.0114850403169502</v>
      </c>
      <c r="N40" s="24">
        <v>29.752697600419229</v>
      </c>
      <c r="O40" s="22">
        <v>2.0626048002404</v>
      </c>
      <c r="P40" s="23">
        <v>2.0626048002404</v>
      </c>
      <c r="Q40" s="23">
        <v>2.0626048002404</v>
      </c>
      <c r="R40" s="24">
        <v>9.1936419902340027E-2</v>
      </c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0.22240266102130496</v>
      </c>
      <c r="G41" s="23">
        <v>5.0876293239310007E-4</v>
      </c>
      <c r="H41" s="23">
        <v>2.3348546448696997E-3</v>
      </c>
      <c r="I41" s="23">
        <v>1.5327768117010001E-3</v>
      </c>
      <c r="J41" s="23">
        <v>0.18561490374816497</v>
      </c>
      <c r="K41" s="23">
        <v>9.9003298919310011E-4</v>
      </c>
      <c r="L41" s="23">
        <v>3.4716069560544005E-3</v>
      </c>
      <c r="M41" s="23">
        <v>2.1380497222204701E-2</v>
      </c>
      <c r="N41" s="24">
        <v>0.27191547994044313</v>
      </c>
      <c r="O41" s="22">
        <v>0.39341236634113702</v>
      </c>
      <c r="P41" s="23">
        <v>0.39341236634113702</v>
      </c>
      <c r="Q41" s="23">
        <v>0.39341236634113702</v>
      </c>
      <c r="R41" s="24">
        <v>2.7352465720409606E-2</v>
      </c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4518.9881136117829</v>
      </c>
      <c r="G43" s="27">
        <f t="shared" si="5"/>
        <v>2426.0572318572054</v>
      </c>
      <c r="H43" s="27">
        <f t="shared" si="5"/>
        <v>9558.6801656022108</v>
      </c>
      <c r="I43" s="27">
        <f t="shared" si="5"/>
        <v>9170.7430744766098</v>
      </c>
      <c r="J43" s="27">
        <f t="shared" si="5"/>
        <v>3604.8006573622893</v>
      </c>
      <c r="K43" s="27">
        <f t="shared" si="5"/>
        <v>130215.48280040614</v>
      </c>
      <c r="L43" s="27">
        <f t="shared" si="5"/>
        <v>4571.7259212252475</v>
      </c>
      <c r="M43" s="27">
        <f t="shared" si="5"/>
        <v>2761.756404065171</v>
      </c>
      <c r="N43" s="28">
        <f t="shared" si="5"/>
        <v>25771.19092536316</v>
      </c>
      <c r="O43" s="26">
        <f t="shared" si="5"/>
        <v>11042.807045128211</v>
      </c>
      <c r="P43" s="27">
        <f t="shared" si="5"/>
        <v>19843.301539411837</v>
      </c>
      <c r="Q43" s="27">
        <f t="shared" si="5"/>
        <v>27672.091507310346</v>
      </c>
      <c r="R43" s="28">
        <f t="shared" si="5"/>
        <v>408.74374002163097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72.54578800000003</v>
      </c>
      <c r="G48" s="17">
        <f t="shared" si="7"/>
        <v>59.918998999999999</v>
      </c>
      <c r="H48" s="17">
        <f t="shared" si="7"/>
        <v>1198.9891919999998</v>
      </c>
      <c r="I48" s="17">
        <f t="shared" si="7"/>
        <v>201.01538800000006</v>
      </c>
      <c r="J48" s="17">
        <f t="shared" si="7"/>
        <v>31.37450200345743</v>
      </c>
      <c r="K48" s="17">
        <f t="shared" si="7"/>
        <v>11021.335940999999</v>
      </c>
      <c r="L48" s="17">
        <f t="shared" si="7"/>
        <v>803.74338900000032</v>
      </c>
      <c r="M48" s="17">
        <f t="shared" si="7"/>
        <v>12.338811000000002</v>
      </c>
      <c r="N48" s="19">
        <f t="shared" si="7"/>
        <v>2187.7610669999999</v>
      </c>
      <c r="O48" s="16">
        <f t="shared" si="7"/>
        <v>2139.6640129941475</v>
      </c>
      <c r="P48" s="17">
        <f t="shared" si="7"/>
        <v>2702.654161994149</v>
      </c>
      <c r="Q48" s="17">
        <f>SUM(Q49:Q54)</f>
        <v>3273.6668079941492</v>
      </c>
      <c r="R48" s="19">
        <f t="shared" si="7"/>
        <v>184.29016162763858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71.18452000000002</v>
      </c>
      <c r="G51" s="23">
        <v>59.901191000000004</v>
      </c>
      <c r="H51" s="23">
        <v>1198.6886399999999</v>
      </c>
      <c r="I51" s="23">
        <v>200.91584300000005</v>
      </c>
      <c r="J51" s="23">
        <v>29.739540000000019</v>
      </c>
      <c r="K51" s="23">
        <v>11021.089876</v>
      </c>
      <c r="L51" s="23">
        <v>803.52172800000028</v>
      </c>
      <c r="M51" s="23">
        <v>11.257636000000002</v>
      </c>
      <c r="N51" s="24">
        <v>2168.3730529999998</v>
      </c>
      <c r="O51" s="22">
        <v>2119.3384999999994</v>
      </c>
      <c r="P51" s="23">
        <v>2682.328649000001</v>
      </c>
      <c r="Q51" s="23">
        <v>3253.3412950000011</v>
      </c>
      <c r="R51" s="24">
        <v>180.75954900000008</v>
      </c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1.1161730000000003</v>
      </c>
      <c r="G52" s="23">
        <v>2.4999999999999996E-3</v>
      </c>
      <c r="H52" s="23">
        <v>4.2404999999999991E-2</v>
      </c>
      <c r="I52" s="23">
        <v>2.3671000000000005E-2</v>
      </c>
      <c r="J52" s="23">
        <v>0.95104500000000014</v>
      </c>
      <c r="K52" s="23">
        <v>5.6260000000000017E-3</v>
      </c>
      <c r="L52" s="23">
        <v>1.6066999999999998E-2</v>
      </c>
      <c r="M52" s="23">
        <v>0.10264099999999998</v>
      </c>
      <c r="N52" s="24">
        <v>8.8156999999999999E-2</v>
      </c>
      <c r="O52" s="22">
        <v>3.5381909999999999</v>
      </c>
      <c r="P52" s="23">
        <v>3.5381909999999999</v>
      </c>
      <c r="Q52" s="23">
        <v>3.5381909999999999</v>
      </c>
      <c r="R52" s="24">
        <v>0.60879399999999984</v>
      </c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0.24509500000000001</v>
      </c>
      <c r="G53" s="23">
        <v>1.5308E-2</v>
      </c>
      <c r="H53" s="23">
        <v>0.25814700000000002</v>
      </c>
      <c r="I53" s="23">
        <v>7.5874000000000011E-2</v>
      </c>
      <c r="J53" s="23">
        <v>0.68391700345740902</v>
      </c>
      <c r="K53" s="23">
        <v>0.24043899999999993</v>
      </c>
      <c r="L53" s="23">
        <v>0.20559400000000008</v>
      </c>
      <c r="M53" s="23">
        <v>0.97853400000000013</v>
      </c>
      <c r="N53" s="24">
        <v>19.299857000000006</v>
      </c>
      <c r="O53" s="22">
        <v>16.787321994147938</v>
      </c>
      <c r="P53" s="23">
        <v>16.787321994147938</v>
      </c>
      <c r="Q53" s="23">
        <v>16.787321994147938</v>
      </c>
      <c r="R53" s="24">
        <v>2.9218186276385083</v>
      </c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86.806496000000024</v>
      </c>
      <c r="G56" s="17">
        <f t="shared" si="8"/>
        <v>1133.6143590000001</v>
      </c>
      <c r="H56" s="17">
        <f t="shared" si="8"/>
        <v>2108.7131059999997</v>
      </c>
      <c r="I56" s="17">
        <f t="shared" si="8"/>
        <v>786.56519299999991</v>
      </c>
      <c r="J56" s="17">
        <f t="shared" si="8"/>
        <v>133.26444699999996</v>
      </c>
      <c r="K56" s="17">
        <f t="shared" si="8"/>
        <v>346.85095699999999</v>
      </c>
      <c r="L56" s="17">
        <f t="shared" si="8"/>
        <v>4060.4320069999994</v>
      </c>
      <c r="M56" s="17">
        <f t="shared" si="8"/>
        <v>62.780895000000015</v>
      </c>
      <c r="N56" s="19">
        <f t="shared" si="8"/>
        <v>46279.177745999987</v>
      </c>
      <c r="O56" s="16">
        <f t="shared" si="8"/>
        <v>50928.472662999993</v>
      </c>
      <c r="P56" s="17">
        <f t="shared" si="8"/>
        <v>52404.214510000005</v>
      </c>
      <c r="Q56" s="17">
        <f>SUM(Q57:Q61)</f>
        <v>55257.747451999996</v>
      </c>
      <c r="R56" s="19">
        <f t="shared" si="8"/>
        <v>5641.2065539999994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75.237569000000022</v>
      </c>
      <c r="G58" s="23">
        <v>342.05648300000007</v>
      </c>
      <c r="H58" s="23">
        <v>708.26452699999993</v>
      </c>
      <c r="I58" s="23">
        <v>421.2307689999999</v>
      </c>
      <c r="J58" s="23">
        <v>99.166577999999959</v>
      </c>
      <c r="K58" s="23">
        <v>225.07281599999999</v>
      </c>
      <c r="L58" s="23">
        <v>2416.4271430000003</v>
      </c>
      <c r="M58" s="23">
        <v>32.336374000000021</v>
      </c>
      <c r="N58" s="24">
        <v>15103.974474999995</v>
      </c>
      <c r="O58" s="22">
        <v>9528.2815190000001</v>
      </c>
      <c r="P58" s="23">
        <v>9899.8295899999976</v>
      </c>
      <c r="Q58" s="23">
        <v>10544.974944</v>
      </c>
      <c r="R58" s="24">
        <v>1416.6169389999995</v>
      </c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11.568926999999999</v>
      </c>
      <c r="G61" s="23">
        <v>791.55787600000008</v>
      </c>
      <c r="H61" s="23">
        <v>1400.4485789999997</v>
      </c>
      <c r="I61" s="23">
        <v>365.33442399999996</v>
      </c>
      <c r="J61" s="23">
        <v>34.097868999999996</v>
      </c>
      <c r="K61" s="23">
        <v>121.77814099999999</v>
      </c>
      <c r="L61" s="23">
        <v>1644.0048639999993</v>
      </c>
      <c r="M61" s="23">
        <v>30.444520999999998</v>
      </c>
      <c r="N61" s="24">
        <v>31175.203270999991</v>
      </c>
      <c r="O61" s="22">
        <v>41400.191143999997</v>
      </c>
      <c r="P61" s="23">
        <v>42504.384920000011</v>
      </c>
      <c r="Q61" s="23">
        <v>44712.772507999995</v>
      </c>
      <c r="R61" s="24">
        <v>4224.5896149999999</v>
      </c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5.0626820000000006</v>
      </c>
      <c r="G63" s="17">
        <f t="shared" si="9"/>
        <v>11.124794000000003</v>
      </c>
      <c r="H63" s="17">
        <f t="shared" si="9"/>
        <v>22.342717</v>
      </c>
      <c r="I63" s="17">
        <f t="shared" si="9"/>
        <v>10.410734999999999</v>
      </c>
      <c r="J63" s="17">
        <f t="shared" si="9"/>
        <v>4.2594529999999997</v>
      </c>
      <c r="K63" s="17">
        <f t="shared" si="9"/>
        <v>371.44162199999988</v>
      </c>
      <c r="L63" s="17">
        <f t="shared" si="9"/>
        <v>42.768247000000002</v>
      </c>
      <c r="M63" s="17">
        <f t="shared" si="9"/>
        <v>7.8504180000000012</v>
      </c>
      <c r="N63" s="19">
        <f t="shared" si="9"/>
        <v>1457.5620100000001</v>
      </c>
      <c r="O63" s="16">
        <f t="shared" si="9"/>
        <v>679.12443400000006</v>
      </c>
      <c r="P63" s="17">
        <f t="shared" si="9"/>
        <v>699.20523800000001</v>
      </c>
      <c r="Q63" s="17">
        <f>SUM(Q64:Q68)</f>
        <v>721.283545</v>
      </c>
      <c r="R63" s="19">
        <f t="shared" si="9"/>
        <v>443.12567699999994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3.9876350000000009</v>
      </c>
      <c r="G65" s="23">
        <v>10.945621000000003</v>
      </c>
      <c r="H65" s="23">
        <v>18.759242</v>
      </c>
      <c r="I65" s="23">
        <v>5.0355200000000009</v>
      </c>
      <c r="J65" s="23">
        <v>2.2885450000000001</v>
      </c>
      <c r="K65" s="23">
        <v>371.26244899999989</v>
      </c>
      <c r="L65" s="23">
        <v>40.080641</v>
      </c>
      <c r="M65" s="23">
        <v>3.9085920000000014</v>
      </c>
      <c r="N65" s="24">
        <v>418.35423700000001</v>
      </c>
      <c r="O65" s="22">
        <v>141.60316799999998</v>
      </c>
      <c r="P65" s="23">
        <v>161.68397199999998</v>
      </c>
      <c r="Q65" s="23">
        <v>183.76227899999995</v>
      </c>
      <c r="R65" s="24">
        <v>23.859087999999993</v>
      </c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1.0750470000000001</v>
      </c>
      <c r="G67" s="23">
        <v>0.17917300000000003</v>
      </c>
      <c r="H67" s="23">
        <v>3.5834750000000004</v>
      </c>
      <c r="I67" s="23">
        <v>5.375214999999999</v>
      </c>
      <c r="J67" s="23">
        <v>1.9709079999999999</v>
      </c>
      <c r="K67" s="23">
        <v>0.17917300000000003</v>
      </c>
      <c r="L67" s="23">
        <v>2.6876059999999997</v>
      </c>
      <c r="M67" s="23">
        <v>3.9418259999999994</v>
      </c>
      <c r="N67" s="24">
        <v>1039.2077730000001</v>
      </c>
      <c r="O67" s="22">
        <v>537.52126600000008</v>
      </c>
      <c r="P67" s="23">
        <v>537.52126600000008</v>
      </c>
      <c r="Q67" s="23">
        <v>537.52126600000008</v>
      </c>
      <c r="R67" s="24">
        <v>419.26658899999995</v>
      </c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164.41496600000005</v>
      </c>
      <c r="G70" s="27">
        <f t="shared" si="10"/>
        <v>1204.6581520000002</v>
      </c>
      <c r="H70" s="27">
        <f t="shared" si="10"/>
        <v>3330.0450149999997</v>
      </c>
      <c r="I70" s="27">
        <f t="shared" si="10"/>
        <v>997.99131599999998</v>
      </c>
      <c r="J70" s="27">
        <f t="shared" si="10"/>
        <v>168.89840200345739</v>
      </c>
      <c r="K70" s="27">
        <f t="shared" si="10"/>
        <v>11739.628519999998</v>
      </c>
      <c r="L70" s="27">
        <f t="shared" si="10"/>
        <v>4906.9436429999996</v>
      </c>
      <c r="M70" s="27">
        <f t="shared" si="10"/>
        <v>82.970124000000027</v>
      </c>
      <c r="N70" s="28">
        <f t="shared" si="10"/>
        <v>49924.500822999988</v>
      </c>
      <c r="O70" s="26">
        <f t="shared" si="10"/>
        <v>53747.261109994135</v>
      </c>
      <c r="P70" s="27">
        <f t="shared" si="10"/>
        <v>55806.073909994157</v>
      </c>
      <c r="Q70" s="27">
        <f t="shared" si="10"/>
        <v>59252.697804994146</v>
      </c>
      <c r="R70" s="28">
        <f t="shared" si="10"/>
        <v>6268.622392627638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493.54545745599125</v>
      </c>
      <c r="G75" s="17">
        <f t="shared" si="12"/>
        <v>701.73014715930196</v>
      </c>
      <c r="H75" s="17">
        <f t="shared" si="12"/>
        <v>2495.6348649169972</v>
      </c>
      <c r="I75" s="17">
        <f t="shared" si="12"/>
        <v>1248.4868989297086</v>
      </c>
      <c r="J75" s="17">
        <f t="shared" si="12"/>
        <v>132.38641446987094</v>
      </c>
      <c r="K75" s="17">
        <f t="shared" si="12"/>
        <v>14333.97801216251</v>
      </c>
      <c r="L75" s="17">
        <f t="shared" si="12"/>
        <v>2603.5832341150099</v>
      </c>
      <c r="M75" s="17">
        <f t="shared" si="12"/>
        <v>267.19346949475784</v>
      </c>
      <c r="N75" s="19">
        <f t="shared" si="12"/>
        <v>31761.42306746883</v>
      </c>
      <c r="O75" s="16">
        <f t="shared" si="12"/>
        <v>9719.241545958721</v>
      </c>
      <c r="P75" s="17">
        <f t="shared" si="12"/>
        <v>10594.572150866412</v>
      </c>
      <c r="Q75" s="17">
        <f>SUM(Q76:Q81)</f>
        <v>11571.707425180552</v>
      </c>
      <c r="R75" s="19">
        <f t="shared" si="12"/>
        <v>2184.8195953619788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390.0655137834774</v>
      </c>
      <c r="G77" s="39">
        <v>74.202505967811362</v>
      </c>
      <c r="H77" s="39">
        <v>342.27090932426813</v>
      </c>
      <c r="I77" s="39">
        <v>773.25395566680277</v>
      </c>
      <c r="J77" s="39">
        <v>61.478770815246534</v>
      </c>
      <c r="K77" s="39">
        <v>3137.5482348223522</v>
      </c>
      <c r="L77" s="39">
        <v>746.14014820665716</v>
      </c>
      <c r="M77" s="39">
        <v>226.4404207675023</v>
      </c>
      <c r="N77" s="40">
        <v>6724.797000086638</v>
      </c>
      <c r="O77" s="38">
        <v>1426.1410563998993</v>
      </c>
      <c r="P77" s="39">
        <v>1689.4628163426405</v>
      </c>
      <c r="Q77" s="39">
        <v>1910.6811727530014</v>
      </c>
      <c r="R77" s="40">
        <v>78.476296480993369</v>
      </c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79.140917735909113</v>
      </c>
      <c r="G78" s="39">
        <v>626.40227435423196</v>
      </c>
      <c r="H78" s="39">
        <v>2090.1380550736931</v>
      </c>
      <c r="I78" s="39">
        <v>455.02527470090189</v>
      </c>
      <c r="J78" s="39">
        <v>48.111871400632154</v>
      </c>
      <c r="K78" s="39">
        <v>10468.169830304802</v>
      </c>
      <c r="L78" s="39">
        <v>1807.8410316065956</v>
      </c>
      <c r="M78" s="39">
        <v>26.433474965549451</v>
      </c>
      <c r="N78" s="40">
        <v>24518.360264217077</v>
      </c>
      <c r="O78" s="38">
        <v>7844.5513017272779</v>
      </c>
      <c r="P78" s="39">
        <v>8444.9548556922291</v>
      </c>
      <c r="Q78" s="39">
        <v>9200.6832885960066</v>
      </c>
      <c r="R78" s="40">
        <v>1920.3943589549565</v>
      </c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20.327171818604782</v>
      </c>
      <c r="G79" s="39">
        <v>0.62174290825865819</v>
      </c>
      <c r="H79" s="39">
        <v>39.979819609036191</v>
      </c>
      <c r="I79" s="39">
        <v>12.477826052003728</v>
      </c>
      <c r="J79" s="39">
        <v>16.580217145992268</v>
      </c>
      <c r="K79" s="39">
        <v>480.29302255735593</v>
      </c>
      <c r="L79" s="39">
        <v>31.048242701757243</v>
      </c>
      <c r="M79" s="39">
        <v>2.0845815457060772</v>
      </c>
      <c r="N79" s="40">
        <v>72.418639477166465</v>
      </c>
      <c r="O79" s="38">
        <v>173.16720084359548</v>
      </c>
      <c r="P79" s="39">
        <v>180.85004984359554</v>
      </c>
      <c r="Q79" s="39">
        <v>181.03853484359558</v>
      </c>
      <c r="R79" s="40">
        <v>62.659403056029063</v>
      </c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4.0118541179999996</v>
      </c>
      <c r="G80" s="39">
        <v>0.50362392899999997</v>
      </c>
      <c r="H80" s="39">
        <v>23.24608091</v>
      </c>
      <c r="I80" s="39">
        <v>7.7298425099999974</v>
      </c>
      <c r="J80" s="39">
        <v>6.2155551080000011</v>
      </c>
      <c r="K80" s="39">
        <v>247.96692447800001</v>
      </c>
      <c r="L80" s="39">
        <v>18.5538116</v>
      </c>
      <c r="M80" s="39">
        <v>12.234992216</v>
      </c>
      <c r="N80" s="40">
        <v>445.84716368794727</v>
      </c>
      <c r="O80" s="38">
        <v>275.3819869879473</v>
      </c>
      <c r="P80" s="39">
        <v>279.30442898794729</v>
      </c>
      <c r="Q80" s="39">
        <v>279.30442898794729</v>
      </c>
      <c r="R80" s="40">
        <v>123.28953686999998</v>
      </c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4.7918935751999996</v>
      </c>
      <c r="G83" s="17">
        <f t="shared" si="13"/>
        <v>1.4316329979150002</v>
      </c>
      <c r="H83" s="17">
        <f t="shared" si="13"/>
        <v>3.0423038960616</v>
      </c>
      <c r="I83" s="17">
        <f t="shared" si="13"/>
        <v>6.3345987056061599</v>
      </c>
      <c r="J83" s="17">
        <f t="shared" si="13"/>
        <v>0.50046262800445995</v>
      </c>
      <c r="K83" s="17">
        <f t="shared" si="13"/>
        <v>304.20274277814661</v>
      </c>
      <c r="L83" s="17">
        <f t="shared" si="13"/>
        <v>5.4404068194899997</v>
      </c>
      <c r="M83" s="17">
        <f t="shared" si="13"/>
        <v>2.4615812665920003</v>
      </c>
      <c r="N83" s="19">
        <f t="shared" si="13"/>
        <v>104.74166470748999</v>
      </c>
      <c r="O83" s="16">
        <f t="shared" si="13"/>
        <v>108.05802088199999</v>
      </c>
      <c r="P83" s="17">
        <f t="shared" si="13"/>
        <v>146.93180992199999</v>
      </c>
      <c r="Q83" s="17">
        <f>SUM(Q84:Q86)</f>
        <v>184.22383504200002</v>
      </c>
      <c r="R83" s="19">
        <f t="shared" si="13"/>
        <v>46.574489574529998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>
        <v>3.1469999999999998</v>
      </c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4.7918935751999996</v>
      </c>
      <c r="G86" s="39">
        <v>1.4316329979150002</v>
      </c>
      <c r="H86" s="39">
        <v>3.0423038960616</v>
      </c>
      <c r="I86" s="39">
        <v>6.3345987056061599</v>
      </c>
      <c r="J86" s="39">
        <v>0.50046262800445995</v>
      </c>
      <c r="K86" s="39">
        <v>304.20274277814661</v>
      </c>
      <c r="L86" s="39">
        <v>5.4404068194899997</v>
      </c>
      <c r="M86" s="39">
        <v>2.4615812665920003</v>
      </c>
      <c r="N86" s="40">
        <v>104.74166470748999</v>
      </c>
      <c r="O86" s="38">
        <v>108.05802088199999</v>
      </c>
      <c r="P86" s="39">
        <v>146.93180992199999</v>
      </c>
      <c r="Q86" s="39">
        <v>181.07683504200003</v>
      </c>
      <c r="R86" s="40">
        <v>46.574489574529998</v>
      </c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598.91465434982058</v>
      </c>
      <c r="G88" s="17">
        <f t="shared" si="14"/>
        <v>497.77906021264073</v>
      </c>
      <c r="H88" s="17">
        <f t="shared" si="14"/>
        <v>2624.9485336105699</v>
      </c>
      <c r="I88" s="17">
        <f t="shared" si="14"/>
        <v>690.94137748905007</v>
      </c>
      <c r="J88" s="17">
        <f t="shared" si="14"/>
        <v>569.28067711598578</v>
      </c>
      <c r="K88" s="17">
        <f t="shared" si="14"/>
        <v>2992.0675622981453</v>
      </c>
      <c r="L88" s="17">
        <f t="shared" si="14"/>
        <v>9891.1304278749958</v>
      </c>
      <c r="M88" s="17">
        <f t="shared" si="14"/>
        <v>217.19108386178203</v>
      </c>
      <c r="N88" s="19">
        <f t="shared" si="14"/>
        <v>8966.1182892195957</v>
      </c>
      <c r="O88" s="16">
        <f t="shared" si="14"/>
        <v>1302.54252499316</v>
      </c>
      <c r="P88" s="17">
        <f t="shared" si="14"/>
        <v>2748.7881309176346</v>
      </c>
      <c r="Q88" s="17">
        <f>SUM(Q89:Q114)</f>
        <v>5113.4385561395966</v>
      </c>
      <c r="R88" s="19">
        <f t="shared" si="14"/>
        <v>367.08421143054886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39"/>
      <c r="I90" s="39"/>
      <c r="J90" s="39">
        <v>4.4201013089650004E-3</v>
      </c>
      <c r="K90" s="39"/>
      <c r="L90" s="39"/>
      <c r="M90" s="39"/>
      <c r="N90" s="40"/>
      <c r="O90" s="38">
        <v>5.1647947948553909</v>
      </c>
      <c r="P90" s="39">
        <v>5.1647947948553909</v>
      </c>
      <c r="Q90" s="39">
        <v>5.1647947948553909</v>
      </c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354.78609499999988</v>
      </c>
      <c r="G91" s="39">
        <v>165.57919300000003</v>
      </c>
      <c r="H91" s="39">
        <v>1300.9110410000001</v>
      </c>
      <c r="I91" s="39"/>
      <c r="J91" s="39"/>
      <c r="K91" s="39">
        <v>591.31678600000009</v>
      </c>
      <c r="L91" s="39">
        <v>8514.9877580000011</v>
      </c>
      <c r="M91" s="39"/>
      <c r="N91" s="40">
        <v>5913.1899250000006</v>
      </c>
      <c r="O91" s="38">
        <v>106.439369</v>
      </c>
      <c r="P91" s="39">
        <v>709.57219599999974</v>
      </c>
      <c r="Q91" s="39">
        <v>2365.2671449999998</v>
      </c>
      <c r="R91" s="40">
        <v>2.3502859999999997</v>
      </c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209.57785200000001</v>
      </c>
      <c r="G99" s="39">
        <v>303.24190299999998</v>
      </c>
      <c r="H99" s="39">
        <v>1265.7989449999998</v>
      </c>
      <c r="I99" s="39">
        <v>653.72907999999984</v>
      </c>
      <c r="J99" s="39">
        <v>551.18333900000005</v>
      </c>
      <c r="K99" s="39">
        <v>560.79700300000002</v>
      </c>
      <c r="L99" s="39">
        <v>1313.867266</v>
      </c>
      <c r="M99" s="39">
        <v>186.50506299999995</v>
      </c>
      <c r="N99" s="40">
        <v>2871.2806510000005</v>
      </c>
      <c r="O99" s="38">
        <v>397.36473500000011</v>
      </c>
      <c r="P99" s="39">
        <v>886.4290249999998</v>
      </c>
      <c r="Q99" s="39">
        <v>993.41183799999988</v>
      </c>
      <c r="R99" s="40">
        <v>11.364809999999997</v>
      </c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26.547916000000008</v>
      </c>
      <c r="G107" s="39">
        <v>26.547916000000008</v>
      </c>
      <c r="H107" s="39">
        <v>53.117176999999998</v>
      </c>
      <c r="I107" s="39">
        <v>26.547916000000008</v>
      </c>
      <c r="J107" s="39">
        <v>13.082226</v>
      </c>
      <c r="K107" s="39">
        <v>1327.8227079999997</v>
      </c>
      <c r="L107" s="39">
        <v>53.117176999999998</v>
      </c>
      <c r="M107" s="39">
        <v>26.547916000000008</v>
      </c>
      <c r="N107" s="40">
        <v>5.3138530000000017</v>
      </c>
      <c r="O107" s="38">
        <v>688.32399299999997</v>
      </c>
      <c r="P107" s="39">
        <v>1023.2023629999999</v>
      </c>
      <c r="Q107" s="39">
        <v>1589.5673630000001</v>
      </c>
      <c r="R107" s="40">
        <v>313.746532</v>
      </c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39"/>
      <c r="I108" s="39"/>
      <c r="J108" s="39">
        <v>4.2269180000000004</v>
      </c>
      <c r="K108" s="39"/>
      <c r="L108" s="39"/>
      <c r="M108" s="39"/>
      <c r="N108" s="40"/>
      <c r="O108" s="38">
        <v>8.4540409999999984</v>
      </c>
      <c r="P108" s="39">
        <v>8.4540409999999984</v>
      </c>
      <c r="Q108" s="39">
        <v>8.4540409999999984</v>
      </c>
      <c r="R108" s="40">
        <v>0.33816400000000002</v>
      </c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/>
      <c r="H109" s="39"/>
      <c r="I109" s="39"/>
      <c r="J109" s="39">
        <v>9.0982092259032921E-2</v>
      </c>
      <c r="K109" s="39"/>
      <c r="L109" s="39"/>
      <c r="M109" s="39"/>
      <c r="N109" s="40"/>
      <c r="O109" s="38">
        <v>0.1819751847826247</v>
      </c>
      <c r="P109" s="39">
        <v>0.1819751847826247</v>
      </c>
      <c r="Q109" s="39">
        <v>0.1819751847826247</v>
      </c>
      <c r="R109" s="40">
        <v>7.1969997699999977E-3</v>
      </c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>
        <v>65.8</v>
      </c>
      <c r="P110" s="39">
        <v>75.2</v>
      </c>
      <c r="Q110" s="39">
        <v>94</v>
      </c>
      <c r="R110" s="40">
        <v>36.847999999999999</v>
      </c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8.0027913498207752</v>
      </c>
      <c r="G114" s="39">
        <v>2.4100482126407186</v>
      </c>
      <c r="H114" s="39">
        <v>5.1213706105700982</v>
      </c>
      <c r="I114" s="39">
        <v>10.664381489050236</v>
      </c>
      <c r="J114" s="39">
        <v>0.69279192241773124</v>
      </c>
      <c r="K114" s="39">
        <v>512.13106529814536</v>
      </c>
      <c r="L114" s="39">
        <v>9.1582268749955329</v>
      </c>
      <c r="M114" s="39">
        <v>4.1381048617820646</v>
      </c>
      <c r="N114" s="40">
        <v>176.33386021959427</v>
      </c>
      <c r="O114" s="38">
        <v>30.813617013522013</v>
      </c>
      <c r="P114" s="39">
        <v>40.583735937997673</v>
      </c>
      <c r="Q114" s="39">
        <v>57.39139915995888</v>
      </c>
      <c r="R114" s="40">
        <v>2.4292224307788306</v>
      </c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1097.2520053810117</v>
      </c>
      <c r="G116" s="42">
        <f t="shared" si="15"/>
        <v>1200.9408403698576</v>
      </c>
      <c r="H116" s="42">
        <f t="shared" si="15"/>
        <v>5123.6257024236293</v>
      </c>
      <c r="I116" s="42">
        <f t="shared" si="15"/>
        <v>1945.7628751243647</v>
      </c>
      <c r="J116" s="42">
        <f t="shared" si="15"/>
        <v>702.16755421386119</v>
      </c>
      <c r="K116" s="42">
        <f t="shared" si="15"/>
        <v>17630.248317238802</v>
      </c>
      <c r="L116" s="42">
        <f t="shared" si="15"/>
        <v>12500.154068809497</v>
      </c>
      <c r="M116" s="42">
        <f t="shared" si="15"/>
        <v>486.84613462313189</v>
      </c>
      <c r="N116" s="43">
        <f t="shared" si="15"/>
        <v>40832.283021395917</v>
      </c>
      <c r="O116" s="41">
        <f t="shared" si="15"/>
        <v>11129.842091833882</v>
      </c>
      <c r="P116" s="42">
        <f t="shared" si="15"/>
        <v>13490.292091706047</v>
      </c>
      <c r="Q116" s="42">
        <f t="shared" si="15"/>
        <v>16869.369816362148</v>
      </c>
      <c r="R116" s="43">
        <f t="shared" si="15"/>
        <v>2598.4782963670577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9.3724299999999997E-2</v>
      </c>
      <c r="G121" s="17">
        <f t="shared" si="17"/>
        <v>0.32803504999999999</v>
      </c>
      <c r="H121" s="17">
        <f t="shared" si="17"/>
        <v>1.64017525</v>
      </c>
      <c r="I121" s="17">
        <f t="shared" si="17"/>
        <v>0.70293224999999993</v>
      </c>
      <c r="J121" s="17">
        <f t="shared" si="17"/>
        <v>0.37489719999999999</v>
      </c>
      <c r="K121" s="17">
        <f t="shared" si="17"/>
        <v>3.0929018999999998</v>
      </c>
      <c r="L121" s="17">
        <f t="shared" si="17"/>
        <v>1.5933130999999998</v>
      </c>
      <c r="M121" s="17">
        <f t="shared" si="17"/>
        <v>9.3724299999999997E-2</v>
      </c>
      <c r="N121" s="19">
        <f t="shared" si="17"/>
        <v>0.60920795000000005</v>
      </c>
      <c r="O121" s="16">
        <f t="shared" si="17"/>
        <v>194.2721172</v>
      </c>
      <c r="P121" s="17">
        <f t="shared" si="17"/>
        <v>445.30630275999999</v>
      </c>
      <c r="Q121" s="17">
        <f>SUM(Q122:Q126)</f>
        <v>566.67658684000003</v>
      </c>
      <c r="R121" s="19">
        <f t="shared" si="17"/>
        <v>0.30111336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9.3724299999999997E-2</v>
      </c>
      <c r="G123" s="102">
        <v>0.32803504999999999</v>
      </c>
      <c r="H123" s="102">
        <v>1.64017525</v>
      </c>
      <c r="I123" s="102">
        <v>0.70293224999999993</v>
      </c>
      <c r="J123" s="102">
        <v>0.37489719999999999</v>
      </c>
      <c r="K123" s="102">
        <v>3.0929018999999998</v>
      </c>
      <c r="L123" s="102">
        <v>1.5933130999999998</v>
      </c>
      <c r="M123" s="102">
        <v>9.3724299999999997E-2</v>
      </c>
      <c r="N123" s="103">
        <v>0.60920795000000005</v>
      </c>
      <c r="O123" s="38">
        <v>194.2721172</v>
      </c>
      <c r="P123" s="39">
        <v>445.30630275999999</v>
      </c>
      <c r="Q123" s="39">
        <v>566.67658684000003</v>
      </c>
      <c r="R123" s="40">
        <v>0.30111336</v>
      </c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129.22831402397878</v>
      </c>
      <c r="G128" s="17">
        <f t="shared" si="18"/>
        <v>1932.4603188737601</v>
      </c>
      <c r="H128" s="17">
        <f t="shared" si="18"/>
        <v>2474.7130040145398</v>
      </c>
      <c r="I128" s="17">
        <f t="shared" si="18"/>
        <v>1817.5559264789599</v>
      </c>
      <c r="J128" s="17">
        <f t="shared" si="18"/>
        <v>1183.168608620048</v>
      </c>
      <c r="K128" s="17">
        <f t="shared" si="18"/>
        <v>6300.5165928186807</v>
      </c>
      <c r="L128" s="17">
        <f t="shared" si="18"/>
        <v>41171.315365921997</v>
      </c>
      <c r="M128" s="17">
        <f t="shared" si="18"/>
        <v>123.75</v>
      </c>
      <c r="N128" s="19">
        <f t="shared" si="18"/>
        <v>34992.510925080402</v>
      </c>
      <c r="O128" s="16">
        <f t="shared" si="18"/>
        <v>1335.3146778029081</v>
      </c>
      <c r="P128" s="17">
        <f t="shared" si="18"/>
        <v>1830.704480774752</v>
      </c>
      <c r="Q128" s="17">
        <f>SUM(Q129:Q138)</f>
        <v>3549.2112947184396</v>
      </c>
      <c r="R128" s="19">
        <f t="shared" si="18"/>
        <v>30.080294290890468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>
        <v>172.484003</v>
      </c>
      <c r="P129" s="39">
        <v>409.95800300000002</v>
      </c>
      <c r="Q129" s="39">
        <v>952.08975699999996</v>
      </c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2.5266199999999999</v>
      </c>
      <c r="I130" s="39"/>
      <c r="J130" s="39"/>
      <c r="K130" s="39"/>
      <c r="L130" s="39"/>
      <c r="M130" s="39"/>
      <c r="N130" s="40">
        <v>5.0946600000000002</v>
      </c>
      <c r="O130" s="38">
        <v>1.6982200000000001</v>
      </c>
      <c r="P130" s="39">
        <v>3.3964400000000001</v>
      </c>
      <c r="Q130" s="39">
        <v>14.82836</v>
      </c>
      <c r="R130" s="40">
        <v>4.075728E-2</v>
      </c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0.28993999999999998</v>
      </c>
      <c r="G131" s="39"/>
      <c r="H131" s="39">
        <v>19.425979999999999</v>
      </c>
      <c r="I131" s="39">
        <v>0.49703999999999998</v>
      </c>
      <c r="J131" s="39">
        <v>8.2839999999999997E-2</v>
      </c>
      <c r="K131" s="39">
        <v>7.2899200000000004</v>
      </c>
      <c r="L131" s="39">
        <v>0.57987999999999995</v>
      </c>
      <c r="M131" s="39"/>
      <c r="N131" s="40">
        <v>35.041319999999999</v>
      </c>
      <c r="O131" s="38">
        <v>5.96448</v>
      </c>
      <c r="P131" s="39">
        <v>6.2958400000000001</v>
      </c>
      <c r="Q131" s="39">
        <v>28.372699999999998</v>
      </c>
      <c r="R131" s="40">
        <v>0.14314752</v>
      </c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2.4159999999999999</v>
      </c>
      <c r="G134" s="39">
        <v>3.347</v>
      </c>
      <c r="H134" s="39">
        <v>64.13</v>
      </c>
      <c r="I134" s="39">
        <v>10.885</v>
      </c>
      <c r="J134" s="39">
        <v>3.903</v>
      </c>
      <c r="K134" s="39">
        <v>31.957000000000001</v>
      </c>
      <c r="L134" s="39">
        <v>11.294</v>
      </c>
      <c r="M134" s="39">
        <v>12.57</v>
      </c>
      <c r="N134" s="40">
        <v>63.177999999999997</v>
      </c>
      <c r="O134" s="38">
        <v>27.820153999999999</v>
      </c>
      <c r="P134" s="39">
        <v>27.820153999999999</v>
      </c>
      <c r="Q134" s="39">
        <v>79.682348000000005</v>
      </c>
      <c r="R134" s="40">
        <v>27.820153999999999</v>
      </c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115.5723740239788</v>
      </c>
      <c r="G135" s="39">
        <v>1712.1833188737601</v>
      </c>
      <c r="H135" s="39">
        <v>1498.1604040145398</v>
      </c>
      <c r="I135" s="39">
        <v>285.36388647896001</v>
      </c>
      <c r="J135" s="39">
        <v>1084.382768620048</v>
      </c>
      <c r="K135" s="39">
        <v>5849.9596728186807</v>
      </c>
      <c r="L135" s="39">
        <v>21402.291485922</v>
      </c>
      <c r="M135" s="39"/>
      <c r="N135" s="40">
        <v>32816.846945080404</v>
      </c>
      <c r="O135" s="38">
        <v>299.63208080290804</v>
      </c>
      <c r="P135" s="39">
        <v>342.43666377475199</v>
      </c>
      <c r="Q135" s="39">
        <v>428.04582971844002</v>
      </c>
      <c r="R135" s="40">
        <v>1.0786754908904688</v>
      </c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0.05</v>
      </c>
      <c r="G136" s="39">
        <v>0.03</v>
      </c>
      <c r="H136" s="39">
        <v>0.56999999999999995</v>
      </c>
      <c r="I136" s="39">
        <v>1.71</v>
      </c>
      <c r="J136" s="39">
        <v>0.1</v>
      </c>
      <c r="K136" s="39">
        <v>0.21</v>
      </c>
      <c r="L136" s="39">
        <v>0.65</v>
      </c>
      <c r="M136" s="39"/>
      <c r="N136" s="40">
        <v>3.15</v>
      </c>
      <c r="O136" s="38">
        <v>240.91574</v>
      </c>
      <c r="P136" s="39">
        <v>307.29737999999992</v>
      </c>
      <c r="Q136" s="39">
        <v>514.09230000000002</v>
      </c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10.9</v>
      </c>
      <c r="G137" s="39">
        <v>216.9</v>
      </c>
      <c r="H137" s="39">
        <v>889.9</v>
      </c>
      <c r="I137" s="39">
        <v>1519.1</v>
      </c>
      <c r="J137" s="39">
        <v>94.7</v>
      </c>
      <c r="K137" s="39">
        <v>411.1</v>
      </c>
      <c r="L137" s="39">
        <v>19756.5</v>
      </c>
      <c r="M137" s="39">
        <v>111.18</v>
      </c>
      <c r="N137" s="40">
        <v>2069.1999999999998</v>
      </c>
      <c r="O137" s="38">
        <v>586.79999999999995</v>
      </c>
      <c r="P137" s="39">
        <v>733.5</v>
      </c>
      <c r="Q137" s="39">
        <v>1532.1</v>
      </c>
      <c r="R137" s="40">
        <v>0.99756</v>
      </c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1134.0355837581999</v>
      </c>
      <c r="G140" s="17">
        <f t="shared" si="19"/>
        <v>259.6437638397</v>
      </c>
      <c r="H140" s="17">
        <f t="shared" si="19"/>
        <v>5381.149034</v>
      </c>
      <c r="I140" s="17">
        <f t="shared" si="19"/>
        <v>9480.8378666400004</v>
      </c>
      <c r="J140" s="17">
        <f t="shared" si="19"/>
        <v>328.79002500000001</v>
      </c>
      <c r="K140" s="17">
        <f t="shared" si="19"/>
        <v>228.41841632000001</v>
      </c>
      <c r="L140" s="17">
        <f t="shared" si="19"/>
        <v>4745.6670121334</v>
      </c>
      <c r="M140" s="17">
        <f t="shared" si="19"/>
        <v>0</v>
      </c>
      <c r="N140" s="19">
        <f t="shared" si="19"/>
        <v>6189.4397955997001</v>
      </c>
      <c r="O140" s="16">
        <f t="shared" si="19"/>
        <v>887.53306436995206</v>
      </c>
      <c r="P140" s="17">
        <f t="shared" si="19"/>
        <v>1827.012051509904</v>
      </c>
      <c r="Q140" s="17">
        <f>SUM(Q141:Q149)</f>
        <v>3018.1344080498802</v>
      </c>
      <c r="R140" s="19">
        <f t="shared" si="19"/>
        <v>37.165826477699994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>
        <v>431.02845689999998</v>
      </c>
      <c r="P141" s="39">
        <v>971.35230000000001</v>
      </c>
      <c r="Q141" s="39">
        <v>1260.94</v>
      </c>
      <c r="R141" s="40">
        <v>9.9136545086999988</v>
      </c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13.85032376</v>
      </c>
      <c r="G142" s="39">
        <v>5.9358530399999996</v>
      </c>
      <c r="H142" s="39">
        <v>3.805034</v>
      </c>
      <c r="I142" s="39">
        <v>7.4578666399999998</v>
      </c>
      <c r="J142" s="39"/>
      <c r="K142" s="39">
        <v>1.8264163199999999</v>
      </c>
      <c r="L142" s="39">
        <v>195.42654623999999</v>
      </c>
      <c r="M142" s="39"/>
      <c r="N142" s="40">
        <v>945.17044559999999</v>
      </c>
      <c r="O142" s="38">
        <v>228.57367199999999</v>
      </c>
      <c r="P142" s="39">
        <v>323.812702</v>
      </c>
      <c r="Q142" s="39">
        <v>380.95612</v>
      </c>
      <c r="R142" s="40">
        <v>22.857367199999999</v>
      </c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>
        <v>573.48800000000006</v>
      </c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1120.1852599981999</v>
      </c>
      <c r="G149" s="39">
        <v>253.70791079969999</v>
      </c>
      <c r="H149" s="39">
        <v>5377.3440000000001</v>
      </c>
      <c r="I149" s="39">
        <v>9473.380000000001</v>
      </c>
      <c r="J149" s="39">
        <v>328.79002500000001</v>
      </c>
      <c r="K149" s="39">
        <v>226.59200000000001</v>
      </c>
      <c r="L149" s="39">
        <v>4550.2404658934001</v>
      </c>
      <c r="M149" s="39"/>
      <c r="N149" s="40">
        <v>5244.2693499997004</v>
      </c>
      <c r="O149" s="38">
        <v>227.930935469952</v>
      </c>
      <c r="P149" s="39">
        <v>531.84704950990408</v>
      </c>
      <c r="Q149" s="39">
        <v>802.75028804987994</v>
      </c>
      <c r="R149" s="40">
        <v>4.3948047690000003</v>
      </c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482.88638300000002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1576.2057159908848</v>
      </c>
      <c r="P155" s="17">
        <f t="shared" si="21"/>
        <v>2098.2917813211793</v>
      </c>
      <c r="Q155" s="17">
        <f>SUM(Q156:Q171)</f>
        <v>2620.3778456578816</v>
      </c>
      <c r="R155" s="19">
        <f t="shared" si="21"/>
        <v>29.872698471885524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>
        <v>397.29600099999999</v>
      </c>
      <c r="P159" s="39">
        <v>529.72799999999995</v>
      </c>
      <c r="Q159" s="39">
        <v>662.15999900000008</v>
      </c>
      <c r="R159" s="40">
        <v>7.1513280000000004</v>
      </c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>
        <v>118.9</v>
      </c>
      <c r="P160" s="39">
        <v>158.53333333333336</v>
      </c>
      <c r="Q160" s="39">
        <v>198.16666666666669</v>
      </c>
      <c r="R160" s="40">
        <v>2.1402000000000001</v>
      </c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>
        <v>79.327673966084546</v>
      </c>
      <c r="P161" s="39">
        <v>105.7702319547794</v>
      </c>
      <c r="Q161" s="39">
        <v>132.21278994347423</v>
      </c>
      <c r="R161" s="40">
        <v>1.427898131389522</v>
      </c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>
        <v>846.42260899999997</v>
      </c>
      <c r="P162" s="39">
        <v>1128.5634793333331</v>
      </c>
      <c r="Q162" s="39">
        <v>1410.704346673074</v>
      </c>
      <c r="R162" s="40">
        <v>15.235607000000002</v>
      </c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>
        <v>97.940747024800018</v>
      </c>
      <c r="P163" s="39">
        <v>130.58766269973336</v>
      </c>
      <c r="Q163" s="39">
        <v>163.23457837466668</v>
      </c>
      <c r="R163" s="40">
        <v>1.9588149404960005</v>
      </c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>
        <v>15.916024</v>
      </c>
      <c r="P164" s="39">
        <v>17.905526999999999</v>
      </c>
      <c r="Q164" s="39">
        <v>19.895029999999998</v>
      </c>
      <c r="R164" s="40">
        <v>1.5916024</v>
      </c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>
        <v>13.41018</v>
      </c>
      <c r="P165" s="39">
        <v>17.880240000000001</v>
      </c>
      <c r="Q165" s="39">
        <v>22.350300000000001</v>
      </c>
      <c r="R165" s="40">
        <v>0.24138299999999999</v>
      </c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>
        <v>1.888401</v>
      </c>
      <c r="P167" s="39">
        <v>2.5178669999999999</v>
      </c>
      <c r="Q167" s="39">
        <v>3.1473339999999999</v>
      </c>
      <c r="R167" s="40">
        <v>3.3991E-2</v>
      </c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482.88638300000002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>
        <v>5.1040799999999997</v>
      </c>
      <c r="P169" s="39">
        <v>6.805439999999999</v>
      </c>
      <c r="Q169" s="39">
        <v>8.5068010000000012</v>
      </c>
      <c r="R169" s="40">
        <v>9.1874000000000011E-2</v>
      </c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766.81436400000007</v>
      </c>
      <c r="P173" s="17">
        <f t="shared" si="22"/>
        <v>1068.548687</v>
      </c>
      <c r="Q173" s="17">
        <f>SUM(Q174:Q199)</f>
        <v>1403.8916690000001</v>
      </c>
      <c r="R173" s="19">
        <f t="shared" si="22"/>
        <v>13.802660000000001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>
        <v>7.8827059999999998</v>
      </c>
      <c r="P179" s="39">
        <v>10.510275</v>
      </c>
      <c r="Q179" s="39">
        <v>13.137843999999999</v>
      </c>
      <c r="R179" s="40">
        <v>0.14188899999999999</v>
      </c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>
        <v>9.9240069999999996</v>
      </c>
      <c r="P180" s="39">
        <v>13.232009999999999</v>
      </c>
      <c r="Q180" s="39">
        <v>16.540012000000001</v>
      </c>
      <c r="R180" s="40">
        <v>0.17863200000000001</v>
      </c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>
        <v>2.471225</v>
      </c>
      <c r="P181" s="39">
        <v>49.424499999999995</v>
      </c>
      <c r="Q181" s="39">
        <v>129.98643500000003</v>
      </c>
      <c r="R181" s="40">
        <v>4.4482999999999995E-2</v>
      </c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>
        <v>745.93080000000009</v>
      </c>
      <c r="P182" s="39">
        <v>994.57439999999997</v>
      </c>
      <c r="Q182" s="39">
        <v>1243.2179999999998</v>
      </c>
      <c r="R182" s="40">
        <v>13.426754000000001</v>
      </c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>
        <v>0.54740100000000003</v>
      </c>
      <c r="P184" s="39">
        <v>0.72986899999999988</v>
      </c>
      <c r="Q184" s="39">
        <v>0.91233599999999992</v>
      </c>
      <c r="R184" s="40">
        <v>9.8530000000000006E-3</v>
      </c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>
        <v>5.8224999999999999E-2</v>
      </c>
      <c r="P190" s="39">
        <v>7.7632999999999994E-2</v>
      </c>
      <c r="Q190" s="39">
        <v>9.7041999999999989E-2</v>
      </c>
      <c r="R190" s="40">
        <v>1.049E-3</v>
      </c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861.75042200000007</v>
      </c>
      <c r="G204" s="17">
        <f t="shared" ref="G204:R204" si="24">SUM(G205:G226)</f>
        <v>391.84113852000007</v>
      </c>
      <c r="H204" s="17">
        <f t="shared" si="24"/>
        <v>1075.2172526400002</v>
      </c>
      <c r="I204" s="17">
        <f t="shared" si="24"/>
        <v>19.09808902</v>
      </c>
      <c r="J204" s="17">
        <f t="shared" si="24"/>
        <v>3.2467859999999997</v>
      </c>
      <c r="K204" s="17">
        <f t="shared" si="24"/>
        <v>1445.6873099199995</v>
      </c>
      <c r="L204" s="17">
        <f t="shared" si="24"/>
        <v>8844.4011283999989</v>
      </c>
      <c r="M204" s="17">
        <f t="shared" si="24"/>
        <v>4138.5963487200006</v>
      </c>
      <c r="N204" s="19">
        <f t="shared" si="24"/>
        <v>464.15472</v>
      </c>
      <c r="O204" s="16">
        <f t="shared" si="24"/>
        <v>5948.6062334150338</v>
      </c>
      <c r="P204" s="17">
        <f t="shared" si="24"/>
        <v>49059.215789100206</v>
      </c>
      <c r="Q204" s="17">
        <f t="shared" si="24"/>
        <v>128918.06594820044</v>
      </c>
      <c r="R204" s="19">
        <f t="shared" si="24"/>
        <v>19.028195949245148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>
        <v>407.53200000000004</v>
      </c>
      <c r="P206" s="39">
        <v>543.63600000000008</v>
      </c>
      <c r="Q206" s="39">
        <v>679.22</v>
      </c>
      <c r="R206" s="40">
        <v>10.595832000000001</v>
      </c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>
        <v>25.090800000000002</v>
      </c>
      <c r="P207" s="39">
        <v>33.4544</v>
      </c>
      <c r="Q207" s="39">
        <v>41.817999999999998</v>
      </c>
      <c r="R207" s="40">
        <v>0.65236079999999996</v>
      </c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>
        <v>27.199998999999995</v>
      </c>
      <c r="P213" s="39">
        <v>135.99999800000001</v>
      </c>
      <c r="Q213" s="39">
        <v>544.00000199999999</v>
      </c>
      <c r="R213" s="40">
        <v>3.5349999999999999E-3</v>
      </c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>
        <v>101.46333399999999</v>
      </c>
      <c r="P214" s="39">
        <v>1480.3666769999998</v>
      </c>
      <c r="Q214" s="39">
        <v>2644.7000099999991</v>
      </c>
      <c r="R214" s="40">
        <v>5.7834099999999991</v>
      </c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861.75042200000007</v>
      </c>
      <c r="G216" s="39">
        <v>391.84113852000007</v>
      </c>
      <c r="H216" s="39">
        <v>1075.2172526400002</v>
      </c>
      <c r="I216" s="39">
        <v>19.09808902</v>
      </c>
      <c r="J216" s="39">
        <v>3.2467859999999997</v>
      </c>
      <c r="K216" s="39">
        <v>1445.6873099199995</v>
      </c>
      <c r="L216" s="39">
        <v>8120.9511273999997</v>
      </c>
      <c r="M216" s="39">
        <v>4138.5963487200006</v>
      </c>
      <c r="N216" s="40">
        <v>464.15472</v>
      </c>
      <c r="O216" s="38">
        <v>758.14043800000002</v>
      </c>
      <c r="P216" s="39">
        <v>864.42483799999991</v>
      </c>
      <c r="Q216" s="39">
        <v>983.37479199999984</v>
      </c>
      <c r="R216" s="40">
        <v>1.5682633593999999</v>
      </c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>
        <v>80.897171415032844</v>
      </c>
      <c r="P217" s="39">
        <v>543.86447110021913</v>
      </c>
      <c r="Q217" s="39">
        <v>1078.6289402004381</v>
      </c>
      <c r="R217" s="40">
        <v>0.37212683570915117</v>
      </c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>
        <v>723.45000099999993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>
        <v>2.9257200000000001</v>
      </c>
      <c r="P222" s="39">
        <v>3.901608</v>
      </c>
      <c r="Q222" s="39">
        <v>4.8794399999999998</v>
      </c>
      <c r="R222" s="40">
        <v>5.2667954135999999E-2</v>
      </c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>
        <v>1568.8038579999998</v>
      </c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>
        <v>2326.7807760000005</v>
      </c>
      <c r="P224" s="39">
        <v>23267.807799999995</v>
      </c>
      <c r="Q224" s="39">
        <v>47466.327912000008</v>
      </c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>
        <v>2218.5759950000001</v>
      </c>
      <c r="P225" s="39">
        <v>22185.759996999994</v>
      </c>
      <c r="Q225" s="39">
        <v>73906.312993999993</v>
      </c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>
        <v>20.877054999999999</v>
      </c>
      <c r="P236" s="17">
        <v>208.77054000000001</v>
      </c>
      <c r="Q236" s="17">
        <v>417.54107800000003</v>
      </c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2125.1080440821788</v>
      </c>
      <c r="G238" s="42">
        <f t="shared" si="26"/>
        <v>2584.2732562834599</v>
      </c>
      <c r="H238" s="42">
        <f t="shared" si="26"/>
        <v>8932.7194659045399</v>
      </c>
      <c r="I238" s="42">
        <f t="shared" si="26"/>
        <v>11318.194814388962</v>
      </c>
      <c r="J238" s="42">
        <f t="shared" si="26"/>
        <v>1998.466699820048</v>
      </c>
      <c r="K238" s="42">
        <f t="shared" si="26"/>
        <v>7977.7152209586802</v>
      </c>
      <c r="L238" s="42">
        <f t="shared" si="26"/>
        <v>54762.976819555399</v>
      </c>
      <c r="M238" s="42">
        <f t="shared" si="26"/>
        <v>4262.4400730200005</v>
      </c>
      <c r="N238" s="43">
        <f t="shared" si="26"/>
        <v>41646.714648630099</v>
      </c>
      <c r="O238" s="41">
        <f t="shared" si="26"/>
        <v>10729.62322777878</v>
      </c>
      <c r="P238" s="42">
        <f t="shared" si="26"/>
        <v>56537.849632466045</v>
      </c>
      <c r="Q238" s="42">
        <f t="shared" si="26"/>
        <v>140493.89883046664</v>
      </c>
      <c r="R238" s="43">
        <f t="shared" si="26"/>
        <v>130.25078854972114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65.430000000000007</v>
      </c>
      <c r="P243" s="17">
        <f t="shared" si="28"/>
        <v>425.29500000000002</v>
      </c>
      <c r="Q243" s="17">
        <f>SUM(Q244:Q246)</f>
        <v>894.20999999999992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>
        <v>65.430000000000007</v>
      </c>
      <c r="P244" s="39">
        <v>425.29500000000002</v>
      </c>
      <c r="Q244" s="39">
        <v>894.20999999999992</v>
      </c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65.430000000000007</v>
      </c>
      <c r="P272" s="42">
        <f t="shared" si="34"/>
        <v>425.29500000000002</v>
      </c>
      <c r="Q272" s="42">
        <f t="shared" si="34"/>
        <v>894.20999999999992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226.63237700000002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226.63237700000002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9.0469999999999978E-3</v>
      </c>
      <c r="G336" s="17">
        <f t="shared" ref="G336:R336" si="42">SUM(G337:G339)</f>
        <v>637.723072</v>
      </c>
      <c r="H336" s="17">
        <f t="shared" si="42"/>
        <v>0.106132</v>
      </c>
      <c r="I336" s="17">
        <f t="shared" si="42"/>
        <v>640.733699</v>
      </c>
      <c r="J336" s="17">
        <f t="shared" si="42"/>
        <v>3.8999999999999999E-4</v>
      </c>
      <c r="K336" s="17">
        <f t="shared" si="42"/>
        <v>319.06059800000003</v>
      </c>
      <c r="L336" s="17">
        <f t="shared" si="42"/>
        <v>5.3338429999999999</v>
      </c>
      <c r="M336" s="17">
        <f t="shared" si="42"/>
        <v>0</v>
      </c>
      <c r="N336" s="19">
        <f t="shared" si="42"/>
        <v>320.62537400000002</v>
      </c>
      <c r="O336" s="16">
        <f t="shared" si="42"/>
        <v>3541.9318829999993</v>
      </c>
      <c r="P336" s="17">
        <f t="shared" si="42"/>
        <v>3868.357430999999</v>
      </c>
      <c r="Q336" s="17">
        <f t="shared" si="42"/>
        <v>3935.7788019999989</v>
      </c>
      <c r="R336" s="19">
        <f t="shared" si="42"/>
        <v>1434.8542489999998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9.0469999999999978E-3</v>
      </c>
      <c r="G337" s="23">
        <v>1.0071E-2</v>
      </c>
      <c r="H337" s="23">
        <v>0.106132</v>
      </c>
      <c r="I337" s="23">
        <v>3.0206979999999994</v>
      </c>
      <c r="J337" s="23">
        <v>3.8999999999999999E-4</v>
      </c>
      <c r="K337" s="23">
        <v>0.204101</v>
      </c>
      <c r="L337" s="23">
        <v>5.3338429999999999</v>
      </c>
      <c r="M337" s="23"/>
      <c r="N337" s="24">
        <v>1.7688769999999998</v>
      </c>
      <c r="O337" s="22">
        <v>353.36688100000015</v>
      </c>
      <c r="P337" s="23">
        <v>679.79242899999963</v>
      </c>
      <c r="Q337" s="23">
        <v>747.21379999999976</v>
      </c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637.71300099999996</v>
      </c>
      <c r="H338" s="23"/>
      <c r="I338" s="23">
        <v>637.71300099999996</v>
      </c>
      <c r="J338" s="23"/>
      <c r="K338" s="23">
        <v>318.85649700000005</v>
      </c>
      <c r="L338" s="23"/>
      <c r="M338" s="23"/>
      <c r="N338" s="24">
        <v>318.85649700000005</v>
      </c>
      <c r="O338" s="22">
        <v>3188.5650019999994</v>
      </c>
      <c r="P338" s="23">
        <v>3188.5650019999994</v>
      </c>
      <c r="Q338" s="23">
        <v>3188.5650019999994</v>
      </c>
      <c r="R338" s="24">
        <v>1434.8542489999998</v>
      </c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9.0469999999999978E-3</v>
      </c>
      <c r="G341" s="27">
        <f t="shared" si="43"/>
        <v>637.723072</v>
      </c>
      <c r="H341" s="27">
        <f t="shared" si="43"/>
        <v>0.106132</v>
      </c>
      <c r="I341" s="27">
        <f t="shared" si="43"/>
        <v>640.733699</v>
      </c>
      <c r="J341" s="27">
        <f t="shared" si="43"/>
        <v>226.63276700000003</v>
      </c>
      <c r="K341" s="27">
        <f t="shared" si="43"/>
        <v>319.06059800000003</v>
      </c>
      <c r="L341" s="27">
        <f t="shared" si="43"/>
        <v>5.3338429999999999</v>
      </c>
      <c r="M341" s="27">
        <f t="shared" si="43"/>
        <v>0</v>
      </c>
      <c r="N341" s="28">
        <f t="shared" si="43"/>
        <v>320.62537400000002</v>
      </c>
      <c r="O341" s="26">
        <f t="shared" si="43"/>
        <v>3541.9318829999993</v>
      </c>
      <c r="P341" s="27">
        <f t="shared" si="43"/>
        <v>3868.357430999999</v>
      </c>
      <c r="Q341" s="27">
        <f t="shared" si="43"/>
        <v>3935.7788019999989</v>
      </c>
      <c r="R341" s="28">
        <f t="shared" si="43"/>
        <v>1434.8542489999998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3.1898300000000002</v>
      </c>
      <c r="G346" s="17">
        <f t="shared" si="45"/>
        <v>219.68150399999999</v>
      </c>
      <c r="H346" s="17">
        <f t="shared" si="45"/>
        <v>1071.4422240000001</v>
      </c>
      <c r="I346" s="17">
        <f t="shared" si="45"/>
        <v>37262.049161000003</v>
      </c>
      <c r="J346" s="17">
        <f t="shared" si="45"/>
        <v>125.30822799999999</v>
      </c>
      <c r="K346" s="17">
        <f t="shared" si="45"/>
        <v>1539.7565540000001</v>
      </c>
      <c r="L346" s="17">
        <f t="shared" si="45"/>
        <v>48947.154195000003</v>
      </c>
      <c r="M346" s="17">
        <f t="shared" si="45"/>
        <v>219.40973199999996</v>
      </c>
      <c r="N346" s="19">
        <f t="shared" si="45"/>
        <v>21947.828666000001</v>
      </c>
      <c r="O346" s="16">
        <f t="shared" si="45"/>
        <v>11036.999582</v>
      </c>
      <c r="P346" s="17">
        <f t="shared" si="45"/>
        <v>11036.999582</v>
      </c>
      <c r="Q346" s="17">
        <f>SUM(Q347:Q349)</f>
        <v>11036.999582</v>
      </c>
      <c r="R346" s="19">
        <f t="shared" si="45"/>
        <v>9230.0370179999991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1.1608640000000003</v>
      </c>
      <c r="G347" s="23">
        <v>96.12670599999997</v>
      </c>
      <c r="H347" s="23">
        <v>459.30809000000011</v>
      </c>
      <c r="I347" s="23">
        <v>16322.347060999999</v>
      </c>
      <c r="J347" s="23">
        <v>46.070688999999994</v>
      </c>
      <c r="K347" s="23">
        <v>673.41558900000007</v>
      </c>
      <c r="L347" s="23">
        <v>17494.959613000003</v>
      </c>
      <c r="M347" s="23">
        <v>95.966569999999962</v>
      </c>
      <c r="N347" s="24">
        <v>9586.381347999999</v>
      </c>
      <c r="O347" s="22">
        <v>4486.6951830000016</v>
      </c>
      <c r="P347" s="23">
        <v>4486.6951830000016</v>
      </c>
      <c r="Q347" s="23">
        <v>4486.6951830000016</v>
      </c>
      <c r="R347" s="24">
        <v>3745.9608499999995</v>
      </c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0.44777200000000006</v>
      </c>
      <c r="G348" s="23">
        <v>37.611269999999998</v>
      </c>
      <c r="H348" s="23">
        <v>178.48970299999991</v>
      </c>
      <c r="I348" s="23">
        <v>6385.8392120000008</v>
      </c>
      <c r="J348" s="23">
        <v>17.429009999999998</v>
      </c>
      <c r="K348" s="23">
        <v>263.54325899999998</v>
      </c>
      <c r="L348" s="23">
        <v>6980.3837729999987</v>
      </c>
      <c r="M348" s="23">
        <v>37.540067999999991</v>
      </c>
      <c r="N348" s="24">
        <v>3749.0789340000001</v>
      </c>
      <c r="O348" s="22">
        <v>1331.2055149999999</v>
      </c>
      <c r="P348" s="23">
        <v>1331.2055149999999</v>
      </c>
      <c r="Q348" s="23">
        <v>1331.2055149999999</v>
      </c>
      <c r="R348" s="24">
        <v>1105.641648</v>
      </c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1.5811939999999998</v>
      </c>
      <c r="G349" s="23">
        <v>85.943528000000015</v>
      </c>
      <c r="H349" s="23">
        <v>433.64443100000017</v>
      </c>
      <c r="I349" s="23">
        <v>14553.862888000001</v>
      </c>
      <c r="J349" s="23">
        <v>61.808528999999993</v>
      </c>
      <c r="K349" s="23">
        <v>602.79770600000006</v>
      </c>
      <c r="L349" s="23">
        <v>24471.810809000002</v>
      </c>
      <c r="M349" s="23">
        <v>85.90309400000001</v>
      </c>
      <c r="N349" s="24">
        <v>8612.3683840000012</v>
      </c>
      <c r="O349" s="22">
        <v>5219.098884</v>
      </c>
      <c r="P349" s="23">
        <v>5219.098884</v>
      </c>
      <c r="Q349" s="23">
        <v>5219.098884</v>
      </c>
      <c r="R349" s="24">
        <v>4378.4345199999998</v>
      </c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0.317855</v>
      </c>
      <c r="G351" s="17">
        <f t="shared" si="46"/>
        <v>21.640563</v>
      </c>
      <c r="H351" s="17">
        <f t="shared" si="46"/>
        <v>115.830828</v>
      </c>
      <c r="I351" s="17">
        <f t="shared" si="46"/>
        <v>3681.4036130000004</v>
      </c>
      <c r="J351" s="17">
        <f t="shared" si="46"/>
        <v>16.239637000000002</v>
      </c>
      <c r="K351" s="17">
        <f t="shared" si="46"/>
        <v>150.979602</v>
      </c>
      <c r="L351" s="17">
        <f t="shared" si="46"/>
        <v>2322.0397389999994</v>
      </c>
      <c r="M351" s="17">
        <f t="shared" si="46"/>
        <v>21.692648999999999</v>
      </c>
      <c r="N351" s="19">
        <f t="shared" si="46"/>
        <v>2175.8678379999997</v>
      </c>
      <c r="O351" s="16">
        <f t="shared" si="46"/>
        <v>3352.5075729999999</v>
      </c>
      <c r="P351" s="17">
        <f t="shared" si="46"/>
        <v>3352.5075729999999</v>
      </c>
      <c r="Q351" s="17">
        <f>SUM(Q352:Q354)</f>
        <v>3352.5075729999999</v>
      </c>
      <c r="R351" s="19">
        <f t="shared" si="46"/>
        <v>2541.8159189999997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0.154751</v>
      </c>
      <c r="G352" s="23">
        <v>10.352632999999999</v>
      </c>
      <c r="H352" s="23">
        <v>55.732669000000001</v>
      </c>
      <c r="I352" s="23">
        <v>1761.1769469999999</v>
      </c>
      <c r="J352" s="23">
        <v>7.9475549999999995</v>
      </c>
      <c r="K352" s="23">
        <v>72.21634600000003</v>
      </c>
      <c r="L352" s="23">
        <v>1102.3952759999995</v>
      </c>
      <c r="M352" s="23">
        <v>10.379653000000001</v>
      </c>
      <c r="N352" s="24">
        <v>1041.3951439999996</v>
      </c>
      <c r="O352" s="22">
        <v>1854.7821550000001</v>
      </c>
      <c r="P352" s="23">
        <v>1854.7821550000001</v>
      </c>
      <c r="Q352" s="23">
        <v>1854.7821550000001</v>
      </c>
      <c r="R352" s="24">
        <v>1414.0553280000001</v>
      </c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4.1828000000000011E-2</v>
      </c>
      <c r="G353" s="23">
        <v>4.0578220000000007</v>
      </c>
      <c r="H353" s="23">
        <v>20.272895999999996</v>
      </c>
      <c r="I353" s="23">
        <v>690.83222300000011</v>
      </c>
      <c r="J353" s="23">
        <v>2.1131030000000002</v>
      </c>
      <c r="K353" s="23">
        <v>28.334955000000001</v>
      </c>
      <c r="L353" s="23">
        <v>322.00464699999998</v>
      </c>
      <c r="M353" s="23">
        <v>4.0588699999999998</v>
      </c>
      <c r="N353" s="24">
        <v>405.71116000000012</v>
      </c>
      <c r="O353" s="22">
        <v>449.28988600000002</v>
      </c>
      <c r="P353" s="23">
        <v>449.28988600000002</v>
      </c>
      <c r="Q353" s="23">
        <v>449.28988600000002</v>
      </c>
      <c r="R353" s="24">
        <v>316.11584099999993</v>
      </c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0.12127600000000001</v>
      </c>
      <c r="G354" s="23">
        <v>7.2301080000000022</v>
      </c>
      <c r="H354" s="23">
        <v>39.825263</v>
      </c>
      <c r="I354" s="23">
        <v>1229.3944430000001</v>
      </c>
      <c r="J354" s="23">
        <v>6.178979</v>
      </c>
      <c r="K354" s="23">
        <v>50.42830099999999</v>
      </c>
      <c r="L354" s="23">
        <v>897.63981599999977</v>
      </c>
      <c r="M354" s="23">
        <v>7.2541259999999985</v>
      </c>
      <c r="N354" s="24">
        <v>728.76153399999998</v>
      </c>
      <c r="O354" s="22">
        <v>1048.4355319999995</v>
      </c>
      <c r="P354" s="23">
        <v>1048.4355319999995</v>
      </c>
      <c r="Q354" s="23">
        <v>1048.4355319999995</v>
      </c>
      <c r="R354" s="24">
        <v>811.6447499999997</v>
      </c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0.79413999999999996</v>
      </c>
      <c r="G356" s="17">
        <f t="shared" si="47"/>
        <v>32.289895000000001</v>
      </c>
      <c r="H356" s="17">
        <f t="shared" si="47"/>
        <v>201.75717400000002</v>
      </c>
      <c r="I356" s="17">
        <f t="shared" si="47"/>
        <v>5486.5982960000001</v>
      </c>
      <c r="J356" s="17">
        <f t="shared" si="47"/>
        <v>42.078120000000006</v>
      </c>
      <c r="K356" s="17">
        <f t="shared" si="47"/>
        <v>224.63040099999995</v>
      </c>
      <c r="L356" s="17">
        <f t="shared" si="47"/>
        <v>4776.3549570000005</v>
      </c>
      <c r="M356" s="17">
        <f t="shared" si="47"/>
        <v>32.546869999999998</v>
      </c>
      <c r="N356" s="19">
        <f t="shared" si="47"/>
        <v>3291.6225940000004</v>
      </c>
      <c r="O356" s="16">
        <f t="shared" si="47"/>
        <v>4708.0594000000001</v>
      </c>
      <c r="P356" s="17">
        <f t="shared" si="47"/>
        <v>4708.0594000000001</v>
      </c>
      <c r="Q356" s="17">
        <f>SUM(Q357:Q359)</f>
        <v>4708.0594000000001</v>
      </c>
      <c r="R356" s="19">
        <f t="shared" si="47"/>
        <v>3046.6794089999999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0.51224199999999986</v>
      </c>
      <c r="G357" s="23">
        <v>18.495754000000002</v>
      </c>
      <c r="H357" s="23">
        <v>120.33892000000003</v>
      </c>
      <c r="I357" s="23">
        <v>3141.1361339999999</v>
      </c>
      <c r="J357" s="23">
        <v>27.148742000000006</v>
      </c>
      <c r="K357" s="23">
        <v>128.58195999999995</v>
      </c>
      <c r="L357" s="23">
        <v>3075.945393</v>
      </c>
      <c r="M357" s="23">
        <v>18.671886000000001</v>
      </c>
      <c r="N357" s="24">
        <v>1892.9676510000004</v>
      </c>
      <c r="O357" s="22">
        <v>2843.0075000000002</v>
      </c>
      <c r="P357" s="23">
        <v>2843.0075000000002</v>
      </c>
      <c r="Q357" s="23">
        <v>2843.0075000000002</v>
      </c>
      <c r="R357" s="24">
        <v>1872.881547</v>
      </c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0.13804000000000002</v>
      </c>
      <c r="G358" s="23">
        <v>4.6275260000000005</v>
      </c>
      <c r="H358" s="23">
        <v>30.927132000000011</v>
      </c>
      <c r="I358" s="23">
        <v>785.61346000000026</v>
      </c>
      <c r="J358" s="23">
        <v>7.3161360000000011</v>
      </c>
      <c r="K358" s="23">
        <v>32.155638999999994</v>
      </c>
      <c r="L358" s="23">
        <v>828.91379000000018</v>
      </c>
      <c r="M358" s="23">
        <v>4.6765519999999983</v>
      </c>
      <c r="N358" s="24">
        <v>474.89979600000004</v>
      </c>
      <c r="O358" s="22">
        <v>749.25365900000008</v>
      </c>
      <c r="P358" s="23">
        <v>749.25365900000008</v>
      </c>
      <c r="Q358" s="23">
        <v>749.25365900000008</v>
      </c>
      <c r="R358" s="24">
        <v>494.30333899999994</v>
      </c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0.14385800000000001</v>
      </c>
      <c r="G359" s="23">
        <v>9.1666149999999984</v>
      </c>
      <c r="H359" s="23">
        <v>50.491122000000004</v>
      </c>
      <c r="I359" s="23">
        <v>1559.8487020000005</v>
      </c>
      <c r="J359" s="23">
        <v>7.6132420000000005</v>
      </c>
      <c r="K359" s="23">
        <v>63.892802000000003</v>
      </c>
      <c r="L359" s="23">
        <v>871.4957740000001</v>
      </c>
      <c r="M359" s="23">
        <v>9.1984320000000004</v>
      </c>
      <c r="N359" s="24">
        <v>923.75514699999962</v>
      </c>
      <c r="O359" s="22">
        <v>1115.7982410000002</v>
      </c>
      <c r="P359" s="23">
        <v>1115.7982410000002</v>
      </c>
      <c r="Q359" s="23">
        <v>1115.7982410000002</v>
      </c>
      <c r="R359" s="24">
        <v>679.49452299999996</v>
      </c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2.6041999999999996E-2</v>
      </c>
      <c r="G361" s="17">
        <v>16.973323999999995</v>
      </c>
      <c r="H361" s="17">
        <v>71.940343999999996</v>
      </c>
      <c r="I361" s="17">
        <v>2893.3165840000011</v>
      </c>
      <c r="J361" s="17">
        <v>0.75509699999999991</v>
      </c>
      <c r="K361" s="17">
        <v>118.77984700000002</v>
      </c>
      <c r="L361" s="17">
        <v>581.98653000000002</v>
      </c>
      <c r="M361" s="17">
        <v>16.898952000000001</v>
      </c>
      <c r="N361" s="19">
        <v>1676.894104</v>
      </c>
      <c r="O361" s="16">
        <v>91.388699000000003</v>
      </c>
      <c r="P361" s="17">
        <v>91.388699000000003</v>
      </c>
      <c r="Q361" s="17">
        <v>91.388699000000003</v>
      </c>
      <c r="R361" s="19">
        <v>13.964474000000001</v>
      </c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0.17740700000000001</v>
      </c>
      <c r="G363" s="17">
        <f t="shared" si="48"/>
        <v>3.615041999999999</v>
      </c>
      <c r="H363" s="17">
        <f t="shared" si="48"/>
        <v>18.448886999999999</v>
      </c>
      <c r="I363" s="17">
        <f t="shared" si="48"/>
        <v>599.26216700000009</v>
      </c>
      <c r="J363" s="17">
        <f t="shared" si="48"/>
        <v>5.1448189999999991</v>
      </c>
      <c r="K363" s="17">
        <f t="shared" si="48"/>
        <v>25.814631000000002</v>
      </c>
      <c r="L363" s="17">
        <f t="shared" si="48"/>
        <v>3964.5197399999988</v>
      </c>
      <c r="M363" s="17">
        <f t="shared" si="48"/>
        <v>3.5997089999999998</v>
      </c>
      <c r="N363" s="19">
        <f t="shared" si="48"/>
        <v>364.74593100000004</v>
      </c>
      <c r="O363" s="16">
        <f t="shared" si="48"/>
        <v>186.09924699999999</v>
      </c>
      <c r="P363" s="17">
        <f t="shared" si="48"/>
        <v>186.09924699999999</v>
      </c>
      <c r="Q363" s="17">
        <f>SUM(Q364:Q366)</f>
        <v>186.09924699999999</v>
      </c>
      <c r="R363" s="19">
        <f t="shared" si="48"/>
        <v>34.966895000000008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4.2609999999999981E-2</v>
      </c>
      <c r="G364" s="23">
        <v>0.77628199999999981</v>
      </c>
      <c r="H364" s="23">
        <v>4.0437439999999993</v>
      </c>
      <c r="I364" s="23">
        <v>128.23793000000001</v>
      </c>
      <c r="J364" s="23">
        <v>1.235638</v>
      </c>
      <c r="K364" s="23">
        <v>5.5569040000000012</v>
      </c>
      <c r="L364" s="23">
        <v>952.16513800000007</v>
      </c>
      <c r="M364" s="23">
        <v>0.77299999999999991</v>
      </c>
      <c r="N364" s="24">
        <v>78.523647999999994</v>
      </c>
      <c r="O364" s="22">
        <v>50.693532999999995</v>
      </c>
      <c r="P364" s="23">
        <v>50.693532999999995</v>
      </c>
      <c r="Q364" s="23">
        <v>50.693532999999995</v>
      </c>
      <c r="R364" s="24">
        <v>8.6493799999999972</v>
      </c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1.3906999999999999E-2</v>
      </c>
      <c r="G365" s="23">
        <v>0.33262700000000001</v>
      </c>
      <c r="H365" s="23">
        <v>1.6535330000000001</v>
      </c>
      <c r="I365" s="23">
        <v>55.379227</v>
      </c>
      <c r="J365" s="23">
        <v>0.40322300000000011</v>
      </c>
      <c r="K365" s="23">
        <v>2.3680239999999997</v>
      </c>
      <c r="L365" s="23">
        <v>310.71638699999994</v>
      </c>
      <c r="M365" s="23">
        <v>0.33121199999999995</v>
      </c>
      <c r="N365" s="24">
        <v>33.454691999999994</v>
      </c>
      <c r="O365" s="22">
        <v>22.366785</v>
      </c>
      <c r="P365" s="23">
        <v>22.366785</v>
      </c>
      <c r="Q365" s="23">
        <v>22.366785</v>
      </c>
      <c r="R365" s="24">
        <v>3.7781589999999996</v>
      </c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0.12089000000000003</v>
      </c>
      <c r="G366" s="23">
        <v>2.5061329999999993</v>
      </c>
      <c r="H366" s="23">
        <v>12.751610000000001</v>
      </c>
      <c r="I366" s="23">
        <v>415.64501000000007</v>
      </c>
      <c r="J366" s="23">
        <v>3.5059579999999992</v>
      </c>
      <c r="K366" s="23">
        <v>17.889703000000001</v>
      </c>
      <c r="L366" s="23">
        <v>2701.6382149999986</v>
      </c>
      <c r="M366" s="23">
        <v>2.4954969999999999</v>
      </c>
      <c r="N366" s="24">
        <v>252.76759100000004</v>
      </c>
      <c r="O366" s="22">
        <v>113.038929</v>
      </c>
      <c r="P366" s="23">
        <v>113.038929</v>
      </c>
      <c r="Q366" s="23">
        <v>113.038929</v>
      </c>
      <c r="R366" s="24">
        <v>22.539356000000009</v>
      </c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99.370190999999991</v>
      </c>
      <c r="G370" s="17">
        <v>42.252207999999982</v>
      </c>
      <c r="H370" s="17">
        <v>3115.4121380000006</v>
      </c>
      <c r="I370" s="17">
        <v>67952.560341000019</v>
      </c>
      <c r="J370" s="17"/>
      <c r="K370" s="17">
        <v>512.38870199999997</v>
      </c>
      <c r="L370" s="17">
        <v>8491.5983659999984</v>
      </c>
      <c r="M370" s="17">
        <v>80.352694000000014</v>
      </c>
      <c r="N370" s="19">
        <v>31506.910789000005</v>
      </c>
      <c r="O370" s="16">
        <v>4017.634775999999</v>
      </c>
      <c r="P370" s="17">
        <v>7171.0134020000005</v>
      </c>
      <c r="Q370" s="17">
        <v>9807.6104610000002</v>
      </c>
      <c r="R370" s="19">
        <v>447.15192600000006</v>
      </c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>
        <v>2297.4992270000002</v>
      </c>
      <c r="P372" s="17">
        <v>4254.628197</v>
      </c>
      <c r="Q372" s="17">
        <v>8509.2563920000011</v>
      </c>
      <c r="R372" s="19">
        <v>90.198114000000004</v>
      </c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103.87546499999999</v>
      </c>
      <c r="G374" s="27">
        <f t="shared" si="49"/>
        <v>336.45253599999995</v>
      </c>
      <c r="H374" s="27">
        <f t="shared" si="49"/>
        <v>4594.8315950000006</v>
      </c>
      <c r="I374" s="27">
        <f t="shared" si="49"/>
        <v>117875.19016200001</v>
      </c>
      <c r="J374" s="27">
        <f t="shared" si="49"/>
        <v>189.52590099999998</v>
      </c>
      <c r="K374" s="27">
        <f t="shared" si="49"/>
        <v>2572.349737</v>
      </c>
      <c r="L374" s="27">
        <f t="shared" si="49"/>
        <v>69083.653527000002</v>
      </c>
      <c r="M374" s="27">
        <f t="shared" si="49"/>
        <v>374.50060599999995</v>
      </c>
      <c r="N374" s="28">
        <f t="shared" si="49"/>
        <v>60963.869922000005</v>
      </c>
      <c r="O374" s="26">
        <f t="shared" si="49"/>
        <v>25690.188503999998</v>
      </c>
      <c r="P374" s="27">
        <f t="shared" si="49"/>
        <v>30800.696100000001</v>
      </c>
      <c r="Q374" s="27">
        <f t="shared" si="49"/>
        <v>37691.921353999998</v>
      </c>
      <c r="R374" s="28">
        <f t="shared" si="49"/>
        <v>15404.813754999999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1.541919</v>
      </c>
      <c r="G379" s="17">
        <v>0.54133500000000001</v>
      </c>
      <c r="H379" s="17">
        <v>5.5990789999999997</v>
      </c>
      <c r="I379" s="17">
        <v>93.043280999999993</v>
      </c>
      <c r="J379" s="17">
        <v>1.4651879999999999</v>
      </c>
      <c r="K379" s="17">
        <v>38.207543000000001</v>
      </c>
      <c r="L379" s="17">
        <v>345.07147000000003</v>
      </c>
      <c r="M379" s="17">
        <v>3.8902320000000001</v>
      </c>
      <c r="N379" s="19">
        <v>77.487783999999991</v>
      </c>
      <c r="O379" s="16">
        <v>54.538879000000001</v>
      </c>
      <c r="P379" s="17">
        <v>63.291443000000001</v>
      </c>
      <c r="Q379" s="17">
        <v>66.970385999999991</v>
      </c>
      <c r="R379" s="19">
        <v>14.105455999999998</v>
      </c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0.9489430000000002</v>
      </c>
      <c r="H381" s="17">
        <f t="shared" si="51"/>
        <v>4.744694</v>
      </c>
      <c r="I381" s="17">
        <f t="shared" si="51"/>
        <v>161.31979200000004</v>
      </c>
      <c r="J381" s="17">
        <f t="shared" si="51"/>
        <v>0</v>
      </c>
      <c r="K381" s="17">
        <f t="shared" si="51"/>
        <v>6.6425800000000006</v>
      </c>
      <c r="L381" s="17">
        <f t="shared" si="51"/>
        <v>0</v>
      </c>
      <c r="M381" s="17">
        <f t="shared" si="51"/>
        <v>0.9489430000000002</v>
      </c>
      <c r="N381" s="19">
        <f t="shared" si="51"/>
        <v>94.893991</v>
      </c>
      <c r="O381" s="16">
        <f t="shared" si="51"/>
        <v>130.00477599999994</v>
      </c>
      <c r="P381" s="17">
        <f t="shared" si="51"/>
        <v>136.647345</v>
      </c>
      <c r="Q381" s="17">
        <f>SUM(Q382:Q384)</f>
        <v>144.23886800000002</v>
      </c>
      <c r="R381" s="19">
        <f t="shared" si="51"/>
        <v>84.503093999999976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4.1898999999999999E-2</v>
      </c>
      <c r="H382" s="23">
        <v>0.20949199999999996</v>
      </c>
      <c r="I382" s="23">
        <v>7.1228560000000005</v>
      </c>
      <c r="J382" s="23"/>
      <c r="K382" s="23">
        <v>0.29329400000000005</v>
      </c>
      <c r="L382" s="23"/>
      <c r="M382" s="23">
        <v>4.1898999999999999E-2</v>
      </c>
      <c r="N382" s="24">
        <v>4.1899170000000012</v>
      </c>
      <c r="O382" s="22">
        <v>5.7401850000000003</v>
      </c>
      <c r="P382" s="23">
        <v>6.0334759999999976</v>
      </c>
      <c r="Q382" s="23">
        <v>6.3686680000000004</v>
      </c>
      <c r="R382" s="24">
        <v>3.7311159999999992</v>
      </c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0.90704400000000018</v>
      </c>
      <c r="H384" s="23">
        <v>4.535202</v>
      </c>
      <c r="I384" s="23">
        <v>154.19693600000002</v>
      </c>
      <c r="J384" s="23"/>
      <c r="K384" s="23">
        <v>6.3492860000000002</v>
      </c>
      <c r="L384" s="23"/>
      <c r="M384" s="23">
        <v>0.90704400000000018</v>
      </c>
      <c r="N384" s="24">
        <v>90.704073999999991</v>
      </c>
      <c r="O384" s="22">
        <v>124.26459099999994</v>
      </c>
      <c r="P384" s="23">
        <v>130.61386899999999</v>
      </c>
      <c r="Q384" s="23">
        <v>137.87020000000001</v>
      </c>
      <c r="R384" s="24">
        <v>80.771977999999976</v>
      </c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5419.1042349999989</v>
      </c>
      <c r="G392" s="17">
        <f t="shared" si="53"/>
        <v>184.47605599999997</v>
      </c>
      <c r="H392" s="17">
        <f t="shared" si="53"/>
        <v>5759.6202970000004</v>
      </c>
      <c r="I392" s="17">
        <f t="shared" si="53"/>
        <v>12254.873255999997</v>
      </c>
      <c r="J392" s="17">
        <f t="shared" si="53"/>
        <v>241.34817500000003</v>
      </c>
      <c r="K392" s="17">
        <f t="shared" si="53"/>
        <v>252507.60597200002</v>
      </c>
      <c r="L392" s="17">
        <f t="shared" si="53"/>
        <v>1774.0287860000003</v>
      </c>
      <c r="M392" s="17">
        <f t="shared" si="53"/>
        <v>1922.7805949999997</v>
      </c>
      <c r="N392" s="19">
        <f t="shared" si="53"/>
        <v>12774.727164000002</v>
      </c>
      <c r="O392" s="16">
        <f t="shared" si="53"/>
        <v>36739.586653999999</v>
      </c>
      <c r="P392" s="17">
        <f t="shared" si="53"/>
        <v>43225.478130000003</v>
      </c>
      <c r="Q392" s="17">
        <f>SUM(Q393:Q395)</f>
        <v>43225.478130000003</v>
      </c>
      <c r="R392" s="19">
        <f t="shared" si="53"/>
        <v>824.91183899999999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210.63519200000002</v>
      </c>
      <c r="G393" s="23">
        <v>16.658797999999997</v>
      </c>
      <c r="H393" s="23">
        <v>232.093996</v>
      </c>
      <c r="I393" s="23">
        <v>1343.5743259999999</v>
      </c>
      <c r="J393" s="23">
        <v>40.376387000000001</v>
      </c>
      <c r="K393" s="23">
        <v>8865.8799200000012</v>
      </c>
      <c r="L393" s="23">
        <v>197.36439099999998</v>
      </c>
      <c r="M393" s="23">
        <v>168.98799000000002</v>
      </c>
      <c r="N393" s="24">
        <v>1711.055895</v>
      </c>
      <c r="O393" s="22">
        <v>1817.3088419999999</v>
      </c>
      <c r="P393" s="23">
        <v>2136.7560990000002</v>
      </c>
      <c r="Q393" s="23">
        <v>2136.7560990000002</v>
      </c>
      <c r="R393" s="24">
        <v>62.379644999999996</v>
      </c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22.141165999999995</v>
      </c>
      <c r="G394" s="23">
        <v>5.5352880000000004</v>
      </c>
      <c r="H394" s="23">
        <v>27.676454</v>
      </c>
      <c r="I394" s="23">
        <v>487.10565799999995</v>
      </c>
      <c r="J394" s="23">
        <v>16.605879000000002</v>
      </c>
      <c r="K394" s="23">
        <v>553.52915199999984</v>
      </c>
      <c r="L394" s="23">
        <v>71.95879699999999</v>
      </c>
      <c r="M394" s="23">
        <v>55.35291500000001</v>
      </c>
      <c r="N394" s="24">
        <v>664.23498300000006</v>
      </c>
      <c r="O394" s="22">
        <v>497.83541900000006</v>
      </c>
      <c r="P394" s="23">
        <v>584.83134800000005</v>
      </c>
      <c r="Q394" s="23">
        <v>584.83134800000005</v>
      </c>
      <c r="R394" s="24">
        <v>26.350884000000004</v>
      </c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5186.3278769999988</v>
      </c>
      <c r="G395" s="23">
        <v>162.28196999999997</v>
      </c>
      <c r="H395" s="23">
        <v>5499.8498470000004</v>
      </c>
      <c r="I395" s="23">
        <v>10424.193271999997</v>
      </c>
      <c r="J395" s="23">
        <v>184.36590900000002</v>
      </c>
      <c r="K395" s="23">
        <v>243088.19690000001</v>
      </c>
      <c r="L395" s="23">
        <v>1504.7055980000002</v>
      </c>
      <c r="M395" s="23">
        <v>1698.4396899999997</v>
      </c>
      <c r="N395" s="24">
        <v>10399.436286000002</v>
      </c>
      <c r="O395" s="22">
        <v>34424.442392999998</v>
      </c>
      <c r="P395" s="23">
        <v>40503.890683000005</v>
      </c>
      <c r="Q395" s="23">
        <v>40503.890683000005</v>
      </c>
      <c r="R395" s="24">
        <v>736.18130999999994</v>
      </c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0.54107044185963504</v>
      </c>
      <c r="G397" s="17">
        <f t="shared" si="54"/>
        <v>0.28268908022886508</v>
      </c>
      <c r="H397" s="17">
        <f t="shared" si="54"/>
        <v>65.597342369723094</v>
      </c>
      <c r="I397" s="17">
        <f t="shared" si="54"/>
        <v>39.833035258821951</v>
      </c>
      <c r="J397" s="17">
        <f t="shared" si="54"/>
        <v>12.484233904381773</v>
      </c>
      <c r="K397" s="17">
        <f t="shared" si="54"/>
        <v>0.55907752775618902</v>
      </c>
      <c r="L397" s="17">
        <f t="shared" si="54"/>
        <v>6844.307748827433</v>
      </c>
      <c r="M397" s="17">
        <f t="shared" si="54"/>
        <v>0.54017008756480722</v>
      </c>
      <c r="N397" s="19">
        <f t="shared" si="54"/>
        <v>103.28951985167001</v>
      </c>
      <c r="O397" s="16">
        <f t="shared" si="54"/>
        <v>954.6143077457657</v>
      </c>
      <c r="P397" s="17">
        <f t="shared" si="54"/>
        <v>954.6143077457657</v>
      </c>
      <c r="Q397" s="17">
        <f>SUM(Q398:Q401)</f>
        <v>954.6143077457657</v>
      </c>
      <c r="R397" s="19">
        <f t="shared" si="54"/>
        <v>457.95503586900122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3.1536671722745976E-2</v>
      </c>
      <c r="G398" s="23">
        <v>1.648899464650324E-2</v>
      </c>
      <c r="H398" s="23">
        <v>3.8148636037137522</v>
      </c>
      <c r="I398" s="23">
        <v>2.316711788901785</v>
      </c>
      <c r="J398" s="23">
        <v>0.72815635472767659</v>
      </c>
      <c r="K398" s="23">
        <v>3.315030411599134E-2</v>
      </c>
      <c r="L398" s="23">
        <v>613.2741933138301</v>
      </c>
      <c r="M398" s="23">
        <v>3.1455990103083711E-2</v>
      </c>
      <c r="N398" s="24">
        <v>6.0134231171207393</v>
      </c>
      <c r="O398" s="22">
        <v>29.849099876787427</v>
      </c>
      <c r="P398" s="23">
        <v>29.849099876787427</v>
      </c>
      <c r="Q398" s="23">
        <v>29.849099876787427</v>
      </c>
      <c r="R398" s="24">
        <v>14.308033289387511</v>
      </c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3.7620830424889451E-2</v>
      </c>
      <c r="G399" s="23">
        <v>1.9634101561719793E-2</v>
      </c>
      <c r="H399" s="23">
        <v>4.5758662622650252</v>
      </c>
      <c r="I399" s="23">
        <v>2.7782952166792887</v>
      </c>
      <c r="J399" s="23">
        <v>0.86715490286650632</v>
      </c>
      <c r="K399" s="23">
        <v>3.7889572066652881E-2</v>
      </c>
      <c r="L399" s="23">
        <v>102.23456542764399</v>
      </c>
      <c r="M399" s="23">
        <v>3.7607393342801269E-2</v>
      </c>
      <c r="N399" s="24">
        <v>7.1937509495216911</v>
      </c>
      <c r="O399" s="22">
        <v>46.986952283367259</v>
      </c>
      <c r="P399" s="23">
        <v>46.986952283367259</v>
      </c>
      <c r="Q399" s="23">
        <v>46.986952283367259</v>
      </c>
      <c r="R399" s="24">
        <v>22.55089543958778</v>
      </c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0.10381318557938034</v>
      </c>
      <c r="G400" s="23">
        <v>5.4439335494701466E-2</v>
      </c>
      <c r="H400" s="23">
        <v>12.446324992284836</v>
      </c>
      <c r="I400" s="23">
        <v>7.5609811971066252</v>
      </c>
      <c r="J400" s="23">
        <v>2.4035577857592387</v>
      </c>
      <c r="K400" s="23">
        <v>0.11650616443052003</v>
      </c>
      <c r="L400" s="23">
        <v>4823.637691149348</v>
      </c>
      <c r="M400" s="23">
        <v>0.10317853663682332</v>
      </c>
      <c r="N400" s="24">
        <v>19.705114607892554</v>
      </c>
      <c r="O400" s="22">
        <v>154.0652978755387</v>
      </c>
      <c r="P400" s="23">
        <v>154.0652978755387</v>
      </c>
      <c r="Q400" s="23">
        <v>154.0652978755387</v>
      </c>
      <c r="R400" s="24">
        <v>73.759165697138457</v>
      </c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0.36809975413261931</v>
      </c>
      <c r="G401" s="23">
        <v>0.19212664852594055</v>
      </c>
      <c r="H401" s="23">
        <v>44.760287511459474</v>
      </c>
      <c r="I401" s="23">
        <v>27.177047056134256</v>
      </c>
      <c r="J401" s="23">
        <v>8.4853648610283514</v>
      </c>
      <c r="K401" s="23">
        <v>0.37153148714302475</v>
      </c>
      <c r="L401" s="23">
        <v>1305.1612989366101</v>
      </c>
      <c r="M401" s="23">
        <v>0.367928167482099</v>
      </c>
      <c r="N401" s="24">
        <v>70.37723117713503</v>
      </c>
      <c r="O401" s="22">
        <v>723.71295771007237</v>
      </c>
      <c r="P401" s="23">
        <v>723.71295771007237</v>
      </c>
      <c r="Q401" s="23">
        <v>723.71295771007237</v>
      </c>
      <c r="R401" s="24">
        <v>347.33694144288745</v>
      </c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22.043226000000008</v>
      </c>
      <c r="H403" s="17">
        <v>110.216104</v>
      </c>
      <c r="I403" s="17">
        <v>3747.3473960000001</v>
      </c>
      <c r="J403" s="17"/>
      <c r="K403" s="17">
        <v>154.30253999999999</v>
      </c>
      <c r="L403" s="17"/>
      <c r="M403" s="17">
        <v>22.043226000000008</v>
      </c>
      <c r="N403" s="19">
        <v>2204.3220040000001</v>
      </c>
      <c r="O403" s="16">
        <v>3993.4061599999995</v>
      </c>
      <c r="P403" s="17">
        <v>3993.4061599999995</v>
      </c>
      <c r="Q403" s="17">
        <v>3993.4061599999995</v>
      </c>
      <c r="R403" s="19">
        <v>2332.881398</v>
      </c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0.25593100000000002</v>
      </c>
      <c r="H405" s="17">
        <v>1.2796960000000002</v>
      </c>
      <c r="I405" s="17">
        <v>43.509796000000001</v>
      </c>
      <c r="J405" s="17"/>
      <c r="K405" s="17">
        <v>1.7915779999999992</v>
      </c>
      <c r="L405" s="17"/>
      <c r="M405" s="17">
        <v>0.25593100000000002</v>
      </c>
      <c r="N405" s="19">
        <v>25.594000999999995</v>
      </c>
      <c r="O405" s="16">
        <v>37.034759999999984</v>
      </c>
      <c r="P405" s="17">
        <v>37.034759999999984</v>
      </c>
      <c r="Q405" s="17">
        <v>37.034759999999984</v>
      </c>
      <c r="R405" s="19">
        <v>14.403374000000001</v>
      </c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14.832384000000003</v>
      </c>
      <c r="H407" s="17">
        <v>74.161942999999965</v>
      </c>
      <c r="I407" s="17">
        <v>2521.505576</v>
      </c>
      <c r="J407" s="17"/>
      <c r="K407" s="17">
        <v>103.826707</v>
      </c>
      <c r="L407" s="17"/>
      <c r="M407" s="17">
        <v>14.832384000000003</v>
      </c>
      <c r="N407" s="19">
        <v>1483.2385530000001</v>
      </c>
      <c r="O407" s="16">
        <v>2790.0424700000003</v>
      </c>
      <c r="P407" s="17">
        <v>2790.0424700000003</v>
      </c>
      <c r="Q407" s="17">
        <v>2790.0424700000003</v>
      </c>
      <c r="R407" s="19">
        <v>1784.2815869999999</v>
      </c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9"/>
      <c r="O411" s="16"/>
      <c r="P411" s="17"/>
      <c r="Q411" s="17"/>
      <c r="R411" s="19"/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5421.1872244418591</v>
      </c>
      <c r="G413" s="27">
        <f t="shared" si="55"/>
        <v>223.38056408022888</v>
      </c>
      <c r="H413" s="27">
        <f t="shared" si="55"/>
        <v>6021.219155369723</v>
      </c>
      <c r="I413" s="27">
        <f t="shared" si="55"/>
        <v>18861.432132258815</v>
      </c>
      <c r="J413" s="27">
        <f t="shared" si="55"/>
        <v>255.29759690438181</v>
      </c>
      <c r="K413" s="27">
        <f t="shared" si="55"/>
        <v>252812.93599752779</v>
      </c>
      <c r="L413" s="27">
        <f t="shared" si="55"/>
        <v>8963.4080048274336</v>
      </c>
      <c r="M413" s="27">
        <f t="shared" si="55"/>
        <v>1965.2914810875645</v>
      </c>
      <c r="N413" s="28">
        <f t="shared" si="55"/>
        <v>16763.553016851674</v>
      </c>
      <c r="O413" s="26">
        <f t="shared" si="55"/>
        <v>44699.228006745761</v>
      </c>
      <c r="P413" s="27">
        <f t="shared" si="55"/>
        <v>51200.514615745764</v>
      </c>
      <c r="Q413" s="27">
        <f t="shared" si="55"/>
        <v>51211.785081745766</v>
      </c>
      <c r="R413" s="28">
        <f t="shared" si="55"/>
        <v>5513.0417838690018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504.53789678561805</v>
      </c>
      <c r="G418" s="17">
        <f t="shared" ref="G418:R418" si="57">SUM(G419:G427)</f>
        <v>1512.4200973760849</v>
      </c>
      <c r="H418" s="17">
        <f t="shared" si="57"/>
        <v>1395.4942065002906</v>
      </c>
      <c r="I418" s="17">
        <f t="shared" si="57"/>
        <v>3805.1523822489098</v>
      </c>
      <c r="J418" s="17">
        <f t="shared" si="57"/>
        <v>265.46642366982849</v>
      </c>
      <c r="K418" s="17">
        <f t="shared" si="57"/>
        <v>798.35629043940537</v>
      </c>
      <c r="L418" s="17">
        <f t="shared" si="57"/>
        <v>4832.83236672771</v>
      </c>
      <c r="M418" s="17">
        <f t="shared" si="57"/>
        <v>42.296165620448001</v>
      </c>
      <c r="N418" s="19">
        <f t="shared" si="57"/>
        <v>6243.6410439245101</v>
      </c>
      <c r="O418" s="16">
        <f t="shared" si="57"/>
        <v>1749.849782215759</v>
      </c>
      <c r="P418" s="17">
        <f t="shared" si="57"/>
        <v>1761.254129183759</v>
      </c>
      <c r="Q418" s="17">
        <f t="shared" si="57"/>
        <v>1942.2383466397589</v>
      </c>
      <c r="R418" s="19">
        <f t="shared" si="57"/>
        <v>1.7173129587964509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52.074764779021784</v>
      </c>
      <c r="G419" s="23">
        <v>25.727939407322502</v>
      </c>
      <c r="H419" s="23">
        <v>87.5609803952524</v>
      </c>
      <c r="I419" s="23">
        <v>80.479844738405248</v>
      </c>
      <c r="J419" s="23">
        <v>38.260956164431029</v>
      </c>
      <c r="K419" s="23">
        <v>48.270960303129897</v>
      </c>
      <c r="L419" s="23">
        <v>218.82256291513502</v>
      </c>
      <c r="M419" s="23">
        <v>28.485249019887998</v>
      </c>
      <c r="N419" s="24">
        <v>166.93587411193502</v>
      </c>
      <c r="O419" s="22">
        <v>31.899774617085402</v>
      </c>
      <c r="P419" s="23">
        <v>31.975514585085399</v>
      </c>
      <c r="Q419" s="23">
        <v>32.079657041085397</v>
      </c>
      <c r="R419" s="24">
        <v>1.1233508287352003</v>
      </c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>
        <v>4.3353850065962511</v>
      </c>
      <c r="G420" s="23">
        <v>3.8170049687624998</v>
      </c>
      <c r="H420" s="23">
        <v>4.2480151050380002</v>
      </c>
      <c r="I420" s="23">
        <v>7.4770015105038006</v>
      </c>
      <c r="J420" s="23">
        <v>5.7069875053975014</v>
      </c>
      <c r="K420" s="23">
        <v>13.5150101362755</v>
      </c>
      <c r="L420" s="23">
        <v>5.5940298125750001</v>
      </c>
      <c r="M420" s="23">
        <v>2.2260056E-4</v>
      </c>
      <c r="N420" s="24">
        <v>2.9812575000000001E-5</v>
      </c>
      <c r="O420" s="22">
        <v>7.2688798673760505E-2</v>
      </c>
      <c r="P420" s="23">
        <v>7.2688798673760505E-2</v>
      </c>
      <c r="Q420" s="23">
        <v>7.2688798673760505E-2</v>
      </c>
      <c r="R420" s="24">
        <v>2.3672200612505001E-3</v>
      </c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>
        <v>17.848406799999999</v>
      </c>
      <c r="P421" s="23">
        <v>17.848406799999999</v>
      </c>
      <c r="Q421" s="23">
        <v>17.848406799999999</v>
      </c>
      <c r="R421" s="24">
        <v>0.44621017000000002</v>
      </c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432.73506300000003</v>
      </c>
      <c r="G423" s="23">
        <v>1473.1406399999998</v>
      </c>
      <c r="H423" s="23">
        <v>1288.9980600000001</v>
      </c>
      <c r="I423" s="23">
        <v>3682.8516000000004</v>
      </c>
      <c r="J423" s="23">
        <v>211.76396699999998</v>
      </c>
      <c r="K423" s="23">
        <v>736.57031999999992</v>
      </c>
      <c r="L423" s="23">
        <v>4603.5645000000004</v>
      </c>
      <c r="M423" s="23">
        <v>13.810694</v>
      </c>
      <c r="N423" s="24">
        <v>6076.70514</v>
      </c>
      <c r="O423" s="22">
        <v>4.1538219999999999</v>
      </c>
      <c r="P423" s="23">
        <v>15.482429</v>
      </c>
      <c r="Q423" s="23">
        <v>196.362504</v>
      </c>
      <c r="R423" s="24">
        <v>0.14538473999999998</v>
      </c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15.392683999999999</v>
      </c>
      <c r="G427" s="23">
        <v>9.7345129999999962</v>
      </c>
      <c r="H427" s="23">
        <v>14.687150999999998</v>
      </c>
      <c r="I427" s="23">
        <v>34.343935999999999</v>
      </c>
      <c r="J427" s="23">
        <v>9.7345129999999962</v>
      </c>
      <c r="K427" s="23"/>
      <c r="L427" s="23">
        <v>4.8512740000000001</v>
      </c>
      <c r="M427" s="23"/>
      <c r="N427" s="24"/>
      <c r="O427" s="22">
        <v>1695.8750899999998</v>
      </c>
      <c r="P427" s="23">
        <v>1695.8750899999998</v>
      </c>
      <c r="Q427" s="23">
        <v>1695.8750899999998</v>
      </c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5.8165339999999981</v>
      </c>
      <c r="P429" s="17">
        <f t="shared" si="58"/>
        <v>9.5330909999999971</v>
      </c>
      <c r="Q429" s="17">
        <f>SUM(Q430:Q432)</f>
        <v>14.408591000000001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>
        <v>5.7954909999999984</v>
      </c>
      <c r="P430" s="35">
        <v>9.3934409999999975</v>
      </c>
      <c r="Q430" s="35">
        <v>14.113348000000002</v>
      </c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>
        <v>2.1043000000000003E-2</v>
      </c>
      <c r="P431" s="23">
        <v>0.13965</v>
      </c>
      <c r="Q431" s="23">
        <v>0.29524299999999998</v>
      </c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376.01758899999993</v>
      </c>
      <c r="G434" s="17">
        <v>658.03077900000017</v>
      </c>
      <c r="H434" s="17">
        <v>94.004397999999995</v>
      </c>
      <c r="I434" s="17">
        <v>1316.0615639999996</v>
      </c>
      <c r="J434" s="17"/>
      <c r="K434" s="17"/>
      <c r="L434" s="17">
        <v>6298.2946189999993</v>
      </c>
      <c r="M434" s="17">
        <v>282.01319299999994</v>
      </c>
      <c r="N434" s="19">
        <v>169677.93717300001</v>
      </c>
      <c r="O434" s="16">
        <v>43336.027167</v>
      </c>
      <c r="P434" s="17">
        <v>45968.150296</v>
      </c>
      <c r="Q434" s="17">
        <v>46814.189866999994</v>
      </c>
      <c r="R434" s="19">
        <v>24224.933189000003</v>
      </c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1.015725</v>
      </c>
      <c r="G436" s="17">
        <f t="shared" si="59"/>
        <v>0.37539399999999989</v>
      </c>
      <c r="H436" s="17">
        <f t="shared" si="59"/>
        <v>1.011995</v>
      </c>
      <c r="I436" s="17">
        <f t="shared" si="59"/>
        <v>0.92766599999999999</v>
      </c>
      <c r="J436" s="17">
        <f t="shared" si="59"/>
        <v>111.20015799999999</v>
      </c>
      <c r="K436" s="17">
        <f t="shared" si="59"/>
        <v>1.2933530000000004</v>
      </c>
      <c r="L436" s="17">
        <f t="shared" si="59"/>
        <v>2.2411699999999999</v>
      </c>
      <c r="M436" s="17">
        <f t="shared" si="59"/>
        <v>1.4762010000000001</v>
      </c>
      <c r="N436" s="19">
        <f t="shared" si="59"/>
        <v>11.949911999999998</v>
      </c>
      <c r="O436" s="16">
        <f t="shared" si="59"/>
        <v>2.5896959999999996</v>
      </c>
      <c r="P436" s="17">
        <f t="shared" si="59"/>
        <v>2.5896959999999996</v>
      </c>
      <c r="Q436" s="17">
        <f>SUM(Q437:Q438)</f>
        <v>2.8777710000000001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1.015725</v>
      </c>
      <c r="G437" s="23">
        <v>0.37539399999999989</v>
      </c>
      <c r="H437" s="23">
        <v>1.011995</v>
      </c>
      <c r="I437" s="23">
        <v>0.92766599999999999</v>
      </c>
      <c r="J437" s="23">
        <v>111.20015799999999</v>
      </c>
      <c r="K437" s="23">
        <v>1.2933530000000004</v>
      </c>
      <c r="L437" s="23">
        <v>2.2411699999999999</v>
      </c>
      <c r="M437" s="23">
        <v>1.4762010000000001</v>
      </c>
      <c r="N437" s="24">
        <v>11.949911999999998</v>
      </c>
      <c r="O437" s="22">
        <v>2.5896959999999996</v>
      </c>
      <c r="P437" s="23">
        <v>2.5896959999999996</v>
      </c>
      <c r="Q437" s="23">
        <v>2.8777710000000001</v>
      </c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5.719244999999999</v>
      </c>
      <c r="P440" s="17">
        <f t="shared" si="60"/>
        <v>5.719244999999999</v>
      </c>
      <c r="Q440" s="17">
        <f>SUM(Q441:Q447)</f>
        <v>5.719244999999999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>
        <v>1.2334199999999995</v>
      </c>
      <c r="P441" s="23">
        <v>1.2334199999999995</v>
      </c>
      <c r="Q441" s="23">
        <v>1.2334199999999995</v>
      </c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>
        <v>4.3342889999999992</v>
      </c>
      <c r="P442" s="23">
        <v>4.3342889999999992</v>
      </c>
      <c r="Q442" s="23">
        <v>4.3342889999999992</v>
      </c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>
        <v>0.151536</v>
      </c>
      <c r="P445" s="23">
        <v>0.151536</v>
      </c>
      <c r="Q445" s="23">
        <v>0.151536</v>
      </c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881.57121078561795</v>
      </c>
      <c r="G449" s="27">
        <f t="shared" si="61"/>
        <v>2170.8262703760852</v>
      </c>
      <c r="H449" s="27">
        <f t="shared" si="61"/>
        <v>1490.5105995002905</v>
      </c>
      <c r="I449" s="27">
        <f t="shared" si="61"/>
        <v>5122.14161224891</v>
      </c>
      <c r="J449" s="27">
        <f t="shared" si="61"/>
        <v>376.66658166982847</v>
      </c>
      <c r="K449" s="27">
        <f t="shared" si="61"/>
        <v>799.64964343940539</v>
      </c>
      <c r="L449" s="27">
        <f t="shared" si="61"/>
        <v>11133.368155727709</v>
      </c>
      <c r="M449" s="27">
        <f t="shared" si="61"/>
        <v>325.78555962044794</v>
      </c>
      <c r="N449" s="28">
        <f t="shared" si="61"/>
        <v>175933.52812892455</v>
      </c>
      <c r="O449" s="26">
        <f t="shared" si="61"/>
        <v>45100.00242421576</v>
      </c>
      <c r="P449" s="27">
        <f t="shared" si="61"/>
        <v>47747.246457183763</v>
      </c>
      <c r="Q449" s="27">
        <f t="shared" si="61"/>
        <v>48779.433820639752</v>
      </c>
      <c r="R449" s="28">
        <f t="shared" si="61"/>
        <v>24226.6505019588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1988.3991100000003</v>
      </c>
      <c r="P454" s="17">
        <f t="shared" si="63"/>
        <v>45246.543582999991</v>
      </c>
      <c r="Q454" s="17">
        <f>SUM(Q455:Q460)</f>
        <v>45246.543582999991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>
        <v>290.67589600000002</v>
      </c>
      <c r="P455" s="23">
        <v>7557.5733009999994</v>
      </c>
      <c r="Q455" s="23">
        <v>7557.5733009999994</v>
      </c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>
        <v>1319.3723320000004</v>
      </c>
      <c r="P456" s="23">
        <v>28153.673097999999</v>
      </c>
      <c r="Q456" s="23">
        <v>28153.673097999999</v>
      </c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>
        <v>6.0974400000000006</v>
      </c>
      <c r="P457" s="23">
        <v>158.53344000000001</v>
      </c>
      <c r="Q457" s="23">
        <v>158.53344000000001</v>
      </c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>
        <v>22.756140000000002</v>
      </c>
      <c r="P458" s="23">
        <v>591.65963999999974</v>
      </c>
      <c r="Q458" s="23">
        <v>591.65963999999974</v>
      </c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>
        <v>115.80306199999998</v>
      </c>
      <c r="P459" s="23">
        <v>2709.0538640000009</v>
      </c>
      <c r="Q459" s="23">
        <v>2709.0538640000009</v>
      </c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>
        <v>233.69424000000001</v>
      </c>
      <c r="P460" s="23">
        <v>6076.0502400000005</v>
      </c>
      <c r="Q460" s="23">
        <v>6076.0502400000005</v>
      </c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1.2160289999999998</v>
      </c>
      <c r="G470" s="17">
        <f t="shared" si="65"/>
        <v>167.20411899999999</v>
      </c>
      <c r="H470" s="17">
        <f t="shared" si="65"/>
        <v>15.200372</v>
      </c>
      <c r="I470" s="17">
        <f t="shared" si="65"/>
        <v>13.870341</v>
      </c>
      <c r="J470" s="17">
        <f t="shared" si="65"/>
        <v>26.600656999999998</v>
      </c>
      <c r="K470" s="17">
        <f t="shared" si="65"/>
        <v>9.8802430000000001</v>
      </c>
      <c r="L470" s="17">
        <f t="shared" si="65"/>
        <v>20.900518000000002</v>
      </c>
      <c r="M470" s="17">
        <f t="shared" si="65"/>
        <v>3.8000940000000005</v>
      </c>
      <c r="N470" s="19">
        <f t="shared" si="65"/>
        <v>106.40262000000001</v>
      </c>
      <c r="O470" s="16">
        <f t="shared" si="65"/>
        <v>1026.025257</v>
      </c>
      <c r="P470" s="17">
        <f t="shared" si="65"/>
        <v>1083.026662</v>
      </c>
      <c r="Q470" s="17">
        <f>SUM(Q471:Q475)</f>
        <v>1102.0271310000001</v>
      </c>
      <c r="R470" s="19">
        <f t="shared" si="65"/>
        <v>95.002337000000011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4"/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4"/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4"/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4"/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1.2160289999999998</v>
      </c>
      <c r="G475" s="23">
        <v>167.20411899999999</v>
      </c>
      <c r="H475" s="23">
        <v>15.200372</v>
      </c>
      <c r="I475" s="23">
        <v>13.870341</v>
      </c>
      <c r="J475" s="23">
        <v>26.600656999999998</v>
      </c>
      <c r="K475" s="23">
        <v>9.8802430000000001</v>
      </c>
      <c r="L475" s="23">
        <v>20.900518000000002</v>
      </c>
      <c r="M475" s="23">
        <v>3.8000940000000005</v>
      </c>
      <c r="N475" s="24">
        <v>106.40262000000001</v>
      </c>
      <c r="O475" s="22">
        <v>1026.025257</v>
      </c>
      <c r="P475" s="23">
        <v>1083.026662</v>
      </c>
      <c r="Q475" s="23">
        <v>1102.0271310000001</v>
      </c>
      <c r="R475" s="24">
        <v>95.002337000000011</v>
      </c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1977.3782180000003</v>
      </c>
      <c r="P520" s="17">
        <f t="shared" si="70"/>
        <v>12033.060113</v>
      </c>
      <c r="Q520" s="17">
        <f>SUM(Q521:Q524)</f>
        <v>44768.82091699999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>
        <v>1977.3782180000003</v>
      </c>
      <c r="P524" s="23">
        <v>12033.060113</v>
      </c>
      <c r="Q524" s="23">
        <v>44768.82091699999</v>
      </c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1.2160289999999998</v>
      </c>
      <c r="G526" s="27">
        <f t="shared" si="71"/>
        <v>167.20411899999999</v>
      </c>
      <c r="H526" s="27">
        <f t="shared" si="71"/>
        <v>15.200372</v>
      </c>
      <c r="I526" s="27">
        <f t="shared" si="71"/>
        <v>13.870341</v>
      </c>
      <c r="J526" s="27">
        <f t="shared" si="71"/>
        <v>26.600656999999998</v>
      </c>
      <c r="K526" s="27">
        <f t="shared" si="71"/>
        <v>9.8802430000000001</v>
      </c>
      <c r="L526" s="27">
        <f t="shared" si="71"/>
        <v>20.900518000000002</v>
      </c>
      <c r="M526" s="27">
        <f t="shared" si="71"/>
        <v>3.8000940000000005</v>
      </c>
      <c r="N526" s="28">
        <f t="shared" si="71"/>
        <v>106.40262000000001</v>
      </c>
      <c r="O526" s="26">
        <f t="shared" si="71"/>
        <v>4991.8025850000004</v>
      </c>
      <c r="P526" s="27">
        <f t="shared" si="71"/>
        <v>58362.630357999995</v>
      </c>
      <c r="Q526" s="27">
        <f t="shared" si="71"/>
        <v>91117.391630999977</v>
      </c>
      <c r="R526" s="28">
        <f t="shared" si="71"/>
        <v>95.002337000000011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14940.790858999997</v>
      </c>
      <c r="P557" s="17">
        <f t="shared" si="75"/>
        <v>18260.966613999997</v>
      </c>
      <c r="Q557" s="17">
        <f>SUM(Q558:Q559)</f>
        <v>28221.493862000003</v>
      </c>
      <c r="R557" s="19">
        <f t="shared" si="75"/>
        <v>1344.6711719999998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>
        <v>13705.491975999998</v>
      </c>
      <c r="P558" s="23">
        <v>16751.156869999999</v>
      </c>
      <c r="Q558" s="23">
        <v>25888.151529000002</v>
      </c>
      <c r="R558" s="24">
        <v>1233.4942759999999</v>
      </c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>
        <v>1235.2988829999999</v>
      </c>
      <c r="P559" s="23">
        <v>1509.8097439999999</v>
      </c>
      <c r="Q559" s="23">
        <v>2333.3423330000005</v>
      </c>
      <c r="R559" s="24">
        <v>111.17689600000001</v>
      </c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14940.790858999997</v>
      </c>
      <c r="P653" s="27">
        <f t="shared" si="87"/>
        <v>18260.966613999997</v>
      </c>
      <c r="Q653" s="27">
        <f t="shared" si="87"/>
        <v>28221.493862000003</v>
      </c>
      <c r="R653" s="28">
        <f t="shared" si="87"/>
        <v>1344.6711719999998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2007&amp;CTOTAL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3.953116856027334</v>
      </c>
      <c r="H4" s="188">
        <f t="shared" si="1"/>
        <v>4.3957694711757567</v>
      </c>
      <c r="I4" s="188">
        <f t="shared" si="1"/>
        <v>32.380395565511989</v>
      </c>
      <c r="J4" s="188">
        <f t="shared" si="1"/>
        <v>22.895198578695087</v>
      </c>
      <c r="K4" s="188">
        <f t="shared" si="1"/>
        <v>6.9152720113705577</v>
      </c>
      <c r="L4" s="188">
        <f t="shared" si="0"/>
        <v>66.586635308196236</v>
      </c>
      <c r="M4" s="189">
        <f t="shared" si="0"/>
        <v>2.3474151824806997E-3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3.6962416672526435</v>
      </c>
      <c r="H5" s="113">
        <v>0.53324928273107408</v>
      </c>
      <c r="I5" s="113">
        <v>25.992183693913066</v>
      </c>
      <c r="J5" s="113">
        <v>20.394398359730932</v>
      </c>
      <c r="K5" s="113">
        <v>0.98377255248328788</v>
      </c>
      <c r="L5" s="113">
        <v>47.903604042292059</v>
      </c>
      <c r="M5" s="24">
        <v>2.3088965899451998E-3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0.14220604500906642</v>
      </c>
      <c r="H6" s="113">
        <v>0.69220595407774677</v>
      </c>
      <c r="I6" s="113">
        <v>0.35799989841623409</v>
      </c>
      <c r="J6" s="113">
        <v>0.30698398397757859</v>
      </c>
      <c r="K6" s="113">
        <v>0.29368836062854448</v>
      </c>
      <c r="L6" s="113">
        <v>1.6508780935439178</v>
      </c>
      <c r="M6" s="24">
        <v>2.2337026155899999E-5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1.807125197E-2</v>
      </c>
      <c r="H7" s="113">
        <v>2.7432579012823997</v>
      </c>
      <c r="I7" s="113">
        <v>4.4327803102808616</v>
      </c>
      <c r="J7" s="113">
        <v>1.426594952580861</v>
      </c>
      <c r="K7" s="113">
        <v>1.1632075787808609</v>
      </c>
      <c r="L7" s="113">
        <v>9.7658407429177227</v>
      </c>
      <c r="M7" s="24">
        <v>1.5999999999999999E-5</v>
      </c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2.7633558811832565E-2</v>
      </c>
      <c r="H8" s="113">
        <v>0.24836040694694694</v>
      </c>
      <c r="I8" s="113">
        <v>0.69990945620738321</v>
      </c>
      <c r="J8" s="113">
        <v>0.49061852165189057</v>
      </c>
      <c r="K8" s="113">
        <v>3.9950134074477877</v>
      </c>
      <c r="L8" s="113">
        <v>5.4339014604862053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6.8964332983791538E-2</v>
      </c>
      <c r="H9" s="113">
        <v>0.178695926137589</v>
      </c>
      <c r="I9" s="113">
        <v>0.89752220669444382</v>
      </c>
      <c r="J9" s="113">
        <v>0.27660276075382861</v>
      </c>
      <c r="K9" s="113">
        <v>0.47959011203007673</v>
      </c>
      <c r="L9" s="113">
        <v>1.8324109689563219</v>
      </c>
      <c r="M9" s="24">
        <v>1.8156637959999999E-7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4.9200000000000003E-4</v>
      </c>
      <c r="G11" s="17">
        <f t="shared" ref="G11:K11" si="3">SUM(G12:G16)</f>
        <v>1.0730887793999999E-2</v>
      </c>
      <c r="H11" s="111">
        <f t="shared" si="3"/>
        <v>0.98486986493088002</v>
      </c>
      <c r="I11" s="111">
        <f t="shared" si="3"/>
        <v>1.5767502135163201</v>
      </c>
      <c r="J11" s="111">
        <f t="shared" si="3"/>
        <v>0.49258078927632004</v>
      </c>
      <c r="K11" s="111">
        <f t="shared" si="3"/>
        <v>0.39410151631632001</v>
      </c>
      <c r="L11" s="111">
        <f t="shared" si="2"/>
        <v>3.4483023840398404</v>
      </c>
      <c r="M11" s="112">
        <f t="shared" si="2"/>
        <v>0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4.9200000000000003E-4</v>
      </c>
      <c r="G14" s="23">
        <v>1.0730887793999999E-2</v>
      </c>
      <c r="H14" s="113">
        <v>0.98486986493088002</v>
      </c>
      <c r="I14" s="113">
        <v>1.5767502135163201</v>
      </c>
      <c r="J14" s="113">
        <v>0.49258078927632004</v>
      </c>
      <c r="K14" s="113">
        <v>0.39410151631632001</v>
      </c>
      <c r="L14" s="113">
        <v>3.4483023840398404</v>
      </c>
      <c r="M14" s="24">
        <v>0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0.18576452414175385</v>
      </c>
      <c r="H18" s="111">
        <f t="shared" si="5"/>
        <v>6.8881593798702206E-2</v>
      </c>
      <c r="I18" s="111">
        <f t="shared" si="5"/>
        <v>0.41325560773034387</v>
      </c>
      <c r="J18" s="111">
        <f t="shared" si="5"/>
        <v>8.8127026916713092E-2</v>
      </c>
      <c r="K18" s="111">
        <f t="shared" si="5"/>
        <v>0.3497615975043819</v>
      </c>
      <c r="L18" s="111">
        <f t="shared" si="4"/>
        <v>0.92002617763793415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7.6555100397932112E-3</v>
      </c>
      <c r="H19" s="113">
        <v>1.180483153695E-4</v>
      </c>
      <c r="I19" s="113">
        <v>1.15312962635314E-2</v>
      </c>
      <c r="J19" s="113">
        <v>1.113443369658E-4</v>
      </c>
      <c r="K19" s="113">
        <v>1.113443369658E-4</v>
      </c>
      <c r="L19" s="113">
        <v>1.1871968480094299E-2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4.4911568150734285E-2</v>
      </c>
      <c r="H20" s="113">
        <v>9.8125086603424987E-3</v>
      </c>
      <c r="I20" s="113">
        <v>8.2546466615331993E-2</v>
      </c>
      <c r="J20" s="113">
        <v>1.1011517066582901E-2</v>
      </c>
      <c r="K20" s="113">
        <v>1.1011517066582901E-2</v>
      </c>
      <c r="L20" s="113">
        <v>0.1143822586601084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5.535611396414607E-3</v>
      </c>
      <c r="H21" s="113">
        <v>8.2637772041750006E-4</v>
      </c>
      <c r="I21" s="113">
        <v>9.5853006508522E-3</v>
      </c>
      <c r="J21" s="113">
        <v>8.2197886901480002E-4</v>
      </c>
      <c r="K21" s="113">
        <v>8.2197886901480002E-4</v>
      </c>
      <c r="L21" s="113">
        <v>1.2055628872882199E-2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>
        <v>1.8104400087945001E-5</v>
      </c>
      <c r="H22" s="113">
        <v>2.0189668368626498E-2</v>
      </c>
      <c r="I22" s="113">
        <v>5.6963658499170094E-2</v>
      </c>
      <c r="J22" s="113">
        <v>4.0018775838405199E-2</v>
      </c>
      <c r="K22" s="113">
        <v>0.301653346426074</v>
      </c>
      <c r="L22" s="113">
        <v>0.41882544558546064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0.1276437301547238</v>
      </c>
      <c r="H24" s="113">
        <v>3.7934990733946204E-2</v>
      </c>
      <c r="I24" s="113">
        <v>0.25262888570145819</v>
      </c>
      <c r="J24" s="113">
        <v>3.6163410805744402E-2</v>
      </c>
      <c r="K24" s="113">
        <v>3.6163410805744402E-2</v>
      </c>
      <c r="L24" s="113">
        <v>0.36289087603938869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</v>
      </c>
      <c r="H26" s="111">
        <f t="shared" si="7"/>
        <v>55.653066609440003</v>
      </c>
      <c r="I26" s="111">
        <f t="shared" si="7"/>
        <v>0.68007820703999999</v>
      </c>
      <c r="J26" s="111">
        <f t="shared" si="7"/>
        <v>0.20402346211199998</v>
      </c>
      <c r="K26" s="111">
        <f t="shared" si="7"/>
        <v>0.13601564140799999</v>
      </c>
      <c r="L26" s="111">
        <f t="shared" si="6"/>
        <v>56.67318392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55.653066609440003</v>
      </c>
      <c r="I32" s="113">
        <v>0.68007820703999999</v>
      </c>
      <c r="J32" s="113">
        <v>0.20402346211199998</v>
      </c>
      <c r="K32" s="113">
        <v>0.13601564140799999</v>
      </c>
      <c r="L32" s="113">
        <v>56.67318392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1.0654421545E-6</v>
      </c>
      <c r="G35" s="17">
        <f t="shared" ref="G35:K35" si="9">SUM(G36:G41)</f>
        <v>3.1759731201778649E-2</v>
      </c>
      <c r="H35" s="111">
        <f t="shared" si="9"/>
        <v>8.7720559119845706E-2</v>
      </c>
      <c r="I35" s="111">
        <f t="shared" si="9"/>
        <v>0.22744698918161058</v>
      </c>
      <c r="J35" s="111">
        <f t="shared" si="9"/>
        <v>0.10720763668245879</v>
      </c>
      <c r="K35" s="111">
        <f t="shared" si="9"/>
        <v>0.10820913717107279</v>
      </c>
      <c r="L35" s="111">
        <f t="shared" si="8"/>
        <v>0.53058432123247345</v>
      </c>
      <c r="M35" s="112">
        <f t="shared" si="8"/>
        <v>6.2950290000000004E-10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/>
      <c r="G38" s="23">
        <v>1.5336995376151054E-2</v>
      </c>
      <c r="H38" s="113">
        <v>6.3669671702742806E-2</v>
      </c>
      <c r="I38" s="113">
        <v>0.11885550755638397</v>
      </c>
      <c r="J38" s="113">
        <v>7.2153507556383986E-2</v>
      </c>
      <c r="K38" s="113">
        <v>7.2153507556383986E-2</v>
      </c>
      <c r="L38" s="113">
        <v>0.32683219435443778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9.7592535000000005E-3</v>
      </c>
      <c r="H39" s="113">
        <v>1.093036392E-2</v>
      </c>
      <c r="I39" s="113">
        <v>1.6395545879999997E-2</v>
      </c>
      <c r="J39" s="113">
        <v>1.6395545879999997E-2</v>
      </c>
      <c r="K39" s="113">
        <v>1.6395545879999997E-2</v>
      </c>
      <c r="L39" s="113">
        <v>6.0117001560000008E-2</v>
      </c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9.7737066000000003E-7</v>
      </c>
      <c r="G40" s="23">
        <v>5.7333690600155094E-3</v>
      </c>
      <c r="H40" s="113">
        <v>1.2075125216399999E-2</v>
      </c>
      <c r="I40" s="113">
        <v>9.0571458360510004E-2</v>
      </c>
      <c r="J40" s="113">
        <v>1.7095822200000003E-2</v>
      </c>
      <c r="K40" s="113">
        <v>1.8098250753930005E-2</v>
      </c>
      <c r="L40" s="113">
        <v>0.13784065564131998</v>
      </c>
      <c r="M40" s="24">
        <v>5.7746000000000009E-10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8.8071494499999989E-8</v>
      </c>
      <c r="G41" s="23">
        <v>9.3011326561208353E-4</v>
      </c>
      <c r="H41" s="113">
        <v>1.0453982807028998E-3</v>
      </c>
      <c r="I41" s="113">
        <v>1.6244773847165998E-3</v>
      </c>
      <c r="J41" s="113">
        <v>1.5627610460748E-3</v>
      </c>
      <c r="K41" s="113">
        <v>1.5618329807587999E-3</v>
      </c>
      <c r="L41" s="113">
        <v>5.7944696767157008E-3</v>
      </c>
      <c r="M41" s="24">
        <v>5.2042900000000002E-11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4.9306544215450008E-4</v>
      </c>
      <c r="G43" s="27">
        <f t="shared" ref="G43:K43" si="11">SUM(G35,G26,G18,G11,G4)</f>
        <v>4.1813719991648668</v>
      </c>
      <c r="H43" s="114">
        <f t="shared" si="11"/>
        <v>61.190308098465181</v>
      </c>
      <c r="I43" s="114">
        <f t="shared" si="11"/>
        <v>35.277926582980264</v>
      </c>
      <c r="J43" s="114">
        <f t="shared" si="11"/>
        <v>23.787137493682579</v>
      </c>
      <c r="K43" s="114">
        <f t="shared" si="11"/>
        <v>7.9033599037703324</v>
      </c>
      <c r="L43" s="114">
        <f t="shared" si="10"/>
        <v>128.15873211110647</v>
      </c>
      <c r="M43" s="28">
        <f t="shared" si="10"/>
        <v>2.3474158119835995E-3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2.9201789978248998E-2</v>
      </c>
      <c r="G48" s="17">
        <f t="shared" ref="G48:M48" si="13">SUM(G49:G54)</f>
        <v>1.0826005019245302</v>
      </c>
      <c r="H48" s="111">
        <f t="shared" si="13"/>
        <v>108.83013971975626</v>
      </c>
      <c r="I48" s="111">
        <f t="shared" si="13"/>
        <v>189.85078178792827</v>
      </c>
      <c r="J48" s="111">
        <f t="shared" si="13"/>
        <v>86.13822405072284</v>
      </c>
      <c r="K48" s="111">
        <f t="shared" si="13"/>
        <v>77.923504434151866</v>
      </c>
      <c r="L48" s="111">
        <f t="shared" si="13"/>
        <v>462.74264999255911</v>
      </c>
      <c r="M48" s="112">
        <f t="shared" si="13"/>
        <v>0.28377400000000008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2.9160999999999999E-2</v>
      </c>
      <c r="G51" s="23">
        <v>1.0747935105142548</v>
      </c>
      <c r="H51" s="113">
        <v>108.81630304948229</v>
      </c>
      <c r="I51" s="113">
        <v>189.77803424037444</v>
      </c>
      <c r="J51" s="113">
        <v>86.118472940463391</v>
      </c>
      <c r="K51" s="113">
        <v>77.903137092285206</v>
      </c>
      <c r="L51" s="113">
        <v>462.61594732260517</v>
      </c>
      <c r="M51" s="24">
        <v>0.28377400000000008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2.8000000000000006E-5</v>
      </c>
      <c r="G52" s="23">
        <v>4.9672614163661886E-3</v>
      </c>
      <c r="H52" s="113">
        <v>5.5428373097220398E-3</v>
      </c>
      <c r="I52" s="113">
        <v>1.0460980454137373E-2</v>
      </c>
      <c r="J52" s="113">
        <v>8.1110680499338686E-3</v>
      </c>
      <c r="K52" s="113">
        <v>8.0757310212992324E-3</v>
      </c>
      <c r="L52" s="113">
        <v>3.2190616835092549E-2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1.2789978249000003E-5</v>
      </c>
      <c r="G53" s="23">
        <v>2.8397299939090237E-3</v>
      </c>
      <c r="H53" s="113">
        <v>8.2938329642577788E-3</v>
      </c>
      <c r="I53" s="113">
        <v>6.2286567099714037E-2</v>
      </c>
      <c r="J53" s="113">
        <v>1.1640042209525631E-2</v>
      </c>
      <c r="K53" s="113">
        <v>1.229161084536376E-2</v>
      </c>
      <c r="L53" s="113">
        <v>9.4512053118860712E-2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0.43124499999999982</v>
      </c>
      <c r="G56" s="17">
        <f t="shared" ref="G56:M56" si="15">SUM(G57:G61)</f>
        <v>56.207566373401335</v>
      </c>
      <c r="H56" s="111">
        <f t="shared" si="15"/>
        <v>11571.849959382149</v>
      </c>
      <c r="I56" s="111">
        <f t="shared" si="15"/>
        <v>10701.537246933893</v>
      </c>
      <c r="J56" s="111">
        <f t="shared" si="15"/>
        <v>4091.2236411146387</v>
      </c>
      <c r="K56" s="111">
        <f t="shared" si="15"/>
        <v>6179.4697589540028</v>
      </c>
      <c r="L56" s="111">
        <f t="shared" si="15"/>
        <v>32544.08060638469</v>
      </c>
      <c r="M56" s="112">
        <f t="shared" si="15"/>
        <v>1.5000110000000002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0.12679499999999999</v>
      </c>
      <c r="G58" s="23">
        <v>13.74362877283097</v>
      </c>
      <c r="H58" s="113">
        <v>4204.2726247555056</v>
      </c>
      <c r="I58" s="113">
        <v>3942.8506011193676</v>
      </c>
      <c r="J58" s="113">
        <v>1533.8827481037363</v>
      </c>
      <c r="K58" s="113">
        <v>1856.3458683879576</v>
      </c>
      <c r="L58" s="113">
        <v>11537.351842366566</v>
      </c>
      <c r="M58" s="24">
        <v>1.4967020000000002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0.30444999999999983</v>
      </c>
      <c r="G61" s="23">
        <v>42.463937600570361</v>
      </c>
      <c r="H61" s="113">
        <v>7367.5773346266433</v>
      </c>
      <c r="I61" s="113">
        <v>6758.686645814525</v>
      </c>
      <c r="J61" s="113">
        <v>2557.3408930109022</v>
      </c>
      <c r="K61" s="113">
        <v>4323.1238905660457</v>
      </c>
      <c r="L61" s="113">
        <v>21006.728764018124</v>
      </c>
      <c r="M61" s="24">
        <v>3.3089999999999986E-3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9.0890000000000016E-3</v>
      </c>
      <c r="G63" s="17">
        <f t="shared" ref="G63:M63" si="17">SUM(G64:G68)</f>
        <v>0.12440241786031446</v>
      </c>
      <c r="H63" s="111">
        <f t="shared" si="17"/>
        <v>9.8819497546555617</v>
      </c>
      <c r="I63" s="111">
        <f t="shared" si="17"/>
        <v>16.76775968403896</v>
      </c>
      <c r="J63" s="111">
        <f t="shared" si="17"/>
        <v>5.8882235946217012</v>
      </c>
      <c r="K63" s="111">
        <f t="shared" si="17"/>
        <v>5.0855961751327197</v>
      </c>
      <c r="L63" s="111">
        <f t="shared" si="17"/>
        <v>37.623529208448943</v>
      </c>
      <c r="M63" s="112">
        <f t="shared" si="17"/>
        <v>0.31422999999999995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5.1419999999999999E-3</v>
      </c>
      <c r="G65" s="23">
        <v>0.1066642161698569</v>
      </c>
      <c r="H65" s="113">
        <v>9.8479067413102399</v>
      </c>
      <c r="I65" s="113">
        <v>16.49899905236536</v>
      </c>
      <c r="J65" s="113">
        <v>5.8577640563653599</v>
      </c>
      <c r="K65" s="113">
        <v>5.0587201119653598</v>
      </c>
      <c r="L65" s="113">
        <v>37.263389962006322</v>
      </c>
      <c r="M65" s="24">
        <v>0.31422999999999995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3.9470000000000017E-3</v>
      </c>
      <c r="G67" s="23">
        <v>1.7738201690457558E-2</v>
      </c>
      <c r="H67" s="113">
        <v>3.404301334532258E-2</v>
      </c>
      <c r="I67" s="113">
        <v>0.26876063167359943</v>
      </c>
      <c r="J67" s="113">
        <v>3.0459538256341265E-2</v>
      </c>
      <c r="K67" s="113">
        <v>2.6876063167359937E-2</v>
      </c>
      <c r="L67" s="113">
        <v>0.36013924644262313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0.46953578997824885</v>
      </c>
      <c r="G70" s="27">
        <f t="shared" ref="G70:M70" si="19">SUM(G63,G56,G48)</f>
        <v>57.414569293186183</v>
      </c>
      <c r="H70" s="114">
        <f t="shared" si="19"/>
        <v>11690.56204885656</v>
      </c>
      <c r="I70" s="114">
        <f t="shared" si="19"/>
        <v>10908.15578840586</v>
      </c>
      <c r="J70" s="114">
        <f t="shared" si="19"/>
        <v>4183.2500887599836</v>
      </c>
      <c r="K70" s="114">
        <f t="shared" si="19"/>
        <v>6262.4788595632881</v>
      </c>
      <c r="L70" s="114">
        <f t="shared" si="19"/>
        <v>33044.4467855857</v>
      </c>
      <c r="M70" s="28">
        <f t="shared" si="19"/>
        <v>2.0980150000000002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0.44522947361370813</v>
      </c>
      <c r="G75" s="17">
        <f t="shared" ref="G75:M75" si="21">SUM(G76:G81)</f>
        <v>7.1251472249929337</v>
      </c>
      <c r="H75" s="111">
        <f t="shared" si="21"/>
        <v>549.96496445723551</v>
      </c>
      <c r="I75" s="111">
        <f t="shared" si="21"/>
        <v>843.79913688535407</v>
      </c>
      <c r="J75" s="111">
        <f t="shared" si="21"/>
        <v>280.58104830694975</v>
      </c>
      <c r="K75" s="111">
        <f t="shared" si="21"/>
        <v>234.11169903428737</v>
      </c>
      <c r="L75" s="111">
        <f t="shared" si="21"/>
        <v>1908.4568487035615</v>
      </c>
      <c r="M75" s="112">
        <f t="shared" si="21"/>
        <v>0.11249621312325997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0.20542089794594778</v>
      </c>
      <c r="G77" s="39">
        <v>1.6676992322774316</v>
      </c>
      <c r="H77" s="120">
        <v>35.103616259919292</v>
      </c>
      <c r="I77" s="120">
        <v>1.6271216865553288</v>
      </c>
      <c r="J77" s="120">
        <v>0.70719179042960711</v>
      </c>
      <c r="K77" s="120">
        <v>1.256199260731715</v>
      </c>
      <c r="L77" s="120">
        <v>38.694129044249379</v>
      </c>
      <c r="M77" s="40">
        <v>0.10969864174362898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0.23774217285176033</v>
      </c>
      <c r="G78" s="39">
        <v>5.2970838370318738</v>
      </c>
      <c r="H78" s="120">
        <v>514.68976362033686</v>
      </c>
      <c r="I78" s="120">
        <v>841.39252530497254</v>
      </c>
      <c r="J78" s="120">
        <v>279.63364980443396</v>
      </c>
      <c r="K78" s="120">
        <v>232.61176885022942</v>
      </c>
      <c r="L78" s="120">
        <v>1868.3277075895201</v>
      </c>
      <c r="M78" s="40">
        <v>2.7975687779669997E-3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7.9500000000000003E-4</v>
      </c>
      <c r="G79" s="39">
        <v>0.11272327871162779</v>
      </c>
      <c r="H79" s="120">
        <v>9.3127962459482697E-2</v>
      </c>
      <c r="I79" s="120">
        <v>0.1863652878262215</v>
      </c>
      <c r="J79" s="120">
        <v>0.13527428212622153</v>
      </c>
      <c r="K79" s="120">
        <v>0.13450599632622151</v>
      </c>
      <c r="L79" s="120">
        <v>0.54927349231214229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1.2714028159999998E-3</v>
      </c>
      <c r="G80" s="39">
        <v>4.7640876972E-2</v>
      </c>
      <c r="H80" s="120">
        <v>7.8456614519999995E-2</v>
      </c>
      <c r="I80" s="120">
        <v>0.59312460599999994</v>
      </c>
      <c r="J80" s="120">
        <v>0.10493242995999999</v>
      </c>
      <c r="K80" s="120">
        <v>0.10922492700000001</v>
      </c>
      <c r="L80" s="120">
        <v>0.88573857747999996</v>
      </c>
      <c r="M80" s="40">
        <v>2.6016639999999999E-9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3.1654938263376833E-3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3.1654938263376833E-3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0.14740999999999996</v>
      </c>
      <c r="G88" s="17">
        <f t="shared" ref="G88:M88" si="25">SUM(G89:G114)</f>
        <v>2.0933790833243728</v>
      </c>
      <c r="H88" s="111">
        <f t="shared" si="25"/>
        <v>2.531799893795641</v>
      </c>
      <c r="I88" s="111">
        <f t="shared" si="25"/>
        <v>9.7267808926841273</v>
      </c>
      <c r="J88" s="111">
        <f t="shared" si="25"/>
        <v>2.6957065836841272</v>
      </c>
      <c r="K88" s="111">
        <f t="shared" si="25"/>
        <v>1.5671992556591476</v>
      </c>
      <c r="L88" s="111">
        <f t="shared" si="25"/>
        <v>16.52148661147967</v>
      </c>
      <c r="M88" s="112">
        <f t="shared" si="25"/>
        <v>8.6529000000000009E-2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1.1826335720600001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0.14740999999999996</v>
      </c>
      <c r="G99" s="39">
        <v>0.57041066541280661</v>
      </c>
      <c r="H99" s="120">
        <v>2.0829602949999995</v>
      </c>
      <c r="I99" s="120">
        <v>8.9727520399999996</v>
      </c>
      <c r="J99" s="120">
        <v>2.4675068109999994</v>
      </c>
      <c r="K99" s="120">
        <v>1.3779583489999998</v>
      </c>
      <c r="L99" s="120">
        <v>14.901177494999995</v>
      </c>
      <c r="M99" s="40">
        <v>8.6529000000000009E-2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0.33527424243999998</v>
      </c>
      <c r="H107" s="120">
        <v>0.44879511999999988</v>
      </c>
      <c r="I107" s="120">
        <v>0.74492453000000014</v>
      </c>
      <c r="J107" s="120">
        <v>0.21909545000000002</v>
      </c>
      <c r="K107" s="120">
        <v>0.17527635999999999</v>
      </c>
      <c r="L107" s="120">
        <v>1.58809146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/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5.0606034115659804E-3</v>
      </c>
      <c r="H114" s="120">
        <v>4.4478795641700002E-5</v>
      </c>
      <c r="I114" s="120">
        <v>9.104322684127801E-3</v>
      </c>
      <c r="J114" s="120">
        <v>9.104322684127801E-3</v>
      </c>
      <c r="K114" s="120">
        <v>1.39645466591478E-2</v>
      </c>
      <c r="L114" s="120">
        <v>3.2217656479673396E-2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0.59263947361370806</v>
      </c>
      <c r="G116" s="42">
        <f t="shared" ref="G116:M116" si="27">SUM(G88,G83,G75)</f>
        <v>9.2216918021436438</v>
      </c>
      <c r="H116" s="122">
        <f t="shared" si="27"/>
        <v>552.49676435103117</v>
      </c>
      <c r="I116" s="122">
        <f t="shared" si="27"/>
        <v>853.52591777803821</v>
      </c>
      <c r="J116" s="122">
        <f t="shared" si="27"/>
        <v>283.27675489063387</v>
      </c>
      <c r="K116" s="122">
        <f t="shared" si="27"/>
        <v>235.67889828994652</v>
      </c>
      <c r="L116" s="122">
        <f t="shared" si="27"/>
        <v>1924.9783353150412</v>
      </c>
      <c r="M116" s="43">
        <f t="shared" si="27"/>
        <v>0.19902521312325999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2.0978492960089224E-4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2.0978492960089224E-4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0.16677</v>
      </c>
      <c r="G128" s="17">
        <f t="shared" ref="G128:M128" si="31">SUM(G129:G138)</f>
        <v>68.904582971844007</v>
      </c>
      <c r="H128" s="111">
        <f t="shared" si="31"/>
        <v>1244.9560760000002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12148.265139495041</v>
      </c>
      <c r="M128" s="112">
        <f t="shared" si="31"/>
        <v>36.17079580987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1244.9560760000002</v>
      </c>
      <c r="I129" s="120"/>
      <c r="J129" s="120"/>
      <c r="K129" s="120"/>
      <c r="L129" s="120">
        <v>1244.9560760000002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3934.9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0.97578799999999999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/>
      <c r="G135" s="39">
        <v>42.804582971843999</v>
      </c>
      <c r="H135" s="120"/>
      <c r="I135" s="120"/>
      <c r="J135" s="120"/>
      <c r="K135" s="120"/>
      <c r="L135" s="120">
        <v>6848.7332754950403</v>
      </c>
      <c r="M135" s="40">
        <v>35.670485809870002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0.16677</v>
      </c>
      <c r="G137" s="39">
        <v>26.1</v>
      </c>
      <c r="H137" s="120"/>
      <c r="I137" s="120"/>
      <c r="J137" s="120"/>
      <c r="K137" s="120"/>
      <c r="L137" s="120">
        <v>118.7</v>
      </c>
      <c r="M137" s="40">
        <v>0.50031000000000003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16.687351989980797</v>
      </c>
      <c r="H140" s="111">
        <f t="shared" si="33"/>
        <v>1622.2074600000001</v>
      </c>
      <c r="I140" s="111">
        <f t="shared" si="33"/>
        <v>1610.8785600000001</v>
      </c>
      <c r="J140" s="111">
        <f t="shared" si="33"/>
        <v>1610.8785600000001</v>
      </c>
      <c r="K140" s="111">
        <f t="shared" si="33"/>
        <v>198.59708000000001</v>
      </c>
      <c r="L140" s="111">
        <f t="shared" si="33"/>
        <v>5042.5616599999994</v>
      </c>
      <c r="M140" s="112">
        <f t="shared" si="33"/>
        <v>1.1882159429843998E-3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1622.2074600000001</v>
      </c>
      <c r="I141" s="120">
        <v>1610.8785600000001</v>
      </c>
      <c r="J141" s="120">
        <v>1610.8785600000001</v>
      </c>
      <c r="K141" s="120">
        <v>198.59708000000001</v>
      </c>
      <c r="L141" s="120">
        <v>5042.5616599999994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16.687351989980797</v>
      </c>
      <c r="H149" s="120"/>
      <c r="I149" s="120"/>
      <c r="J149" s="120"/>
      <c r="K149" s="120"/>
      <c r="L149" s="120"/>
      <c r="M149" s="40">
        <v>1.1882159429843998E-3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0.16677</v>
      </c>
      <c r="G238" s="42">
        <f t="shared" ref="G238:M238" si="43">SUM(G228,G204,G173,G155,G140,G128,G121,G236)</f>
        <v>85.5921447467544</v>
      </c>
      <c r="H238" s="122">
        <f t="shared" si="43"/>
        <v>2867.163536</v>
      </c>
      <c r="I238" s="122">
        <f t="shared" si="43"/>
        <v>1610.8785600000001</v>
      </c>
      <c r="J238" s="122">
        <f t="shared" si="43"/>
        <v>1610.8785600000001</v>
      </c>
      <c r="K238" s="122">
        <f t="shared" si="43"/>
        <v>198.59708000000001</v>
      </c>
      <c r="L238" s="122">
        <f t="shared" si="43"/>
        <v>17190.82679949504</v>
      </c>
      <c r="M238" s="43">
        <f t="shared" si="43"/>
        <v>36.171984025812982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3.1499999999999995</v>
      </c>
      <c r="I313" s="111">
        <f t="shared" si="65"/>
        <v>1.5899999999999999</v>
      </c>
      <c r="J313" s="111">
        <f t="shared" si="65"/>
        <v>1.5899999999999999</v>
      </c>
      <c r="K313" s="111">
        <f t="shared" si="65"/>
        <v>1.5899999999999999</v>
      </c>
      <c r="L313" s="111">
        <f t="shared" si="65"/>
        <v>7.9199999999999982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3.1499999999999995</v>
      </c>
      <c r="I319" s="113">
        <v>1.5899999999999999</v>
      </c>
      <c r="J319" s="113">
        <v>1.5899999999999999</v>
      </c>
      <c r="K319" s="113">
        <v>1.5899999999999999</v>
      </c>
      <c r="L319" s="113">
        <v>7.9199999999999982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1169.9351680000002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1169.9351680000002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1.1809499999999997E-2</v>
      </c>
      <c r="H336" s="111">
        <f t="shared" si="69"/>
        <v>13.108544999999996</v>
      </c>
      <c r="I336" s="111">
        <f t="shared" si="69"/>
        <v>5.3142749999999994</v>
      </c>
      <c r="J336" s="111">
        <f t="shared" si="69"/>
        <v>5.3142749999999994</v>
      </c>
      <c r="K336" s="111">
        <f t="shared" si="69"/>
        <v>5.3142749999999994</v>
      </c>
      <c r="L336" s="111">
        <f t="shared" si="69"/>
        <v>29.051369999999999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1.1809499999999997E-2</v>
      </c>
      <c r="H338" s="113">
        <v>13.108544999999996</v>
      </c>
      <c r="I338" s="113">
        <v>5.3142749999999994</v>
      </c>
      <c r="J338" s="113">
        <v>5.3142749999999994</v>
      </c>
      <c r="K338" s="113">
        <v>5.3142749999999994</v>
      </c>
      <c r="L338" s="113">
        <v>29.051369999999999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1.1809499999999997E-2</v>
      </c>
      <c r="H341" s="114">
        <f t="shared" si="71"/>
        <v>16.258544999999994</v>
      </c>
      <c r="I341" s="114">
        <f t="shared" si="71"/>
        <v>6.9042749999999993</v>
      </c>
      <c r="J341" s="114">
        <f t="shared" si="71"/>
        <v>6.9042749999999993</v>
      </c>
      <c r="K341" s="114">
        <f t="shared" si="71"/>
        <v>6.9042749999999993</v>
      </c>
      <c r="L341" s="114">
        <f t="shared" si="71"/>
        <v>36.971369999999993</v>
      </c>
      <c r="M341" s="28">
        <f t="shared" si="71"/>
        <v>1169.9351680000002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16.443725347899996</v>
      </c>
      <c r="H346" s="111">
        <f t="shared" si="73"/>
        <v>461.58886266080003</v>
      </c>
      <c r="I346" s="111">
        <f t="shared" si="73"/>
        <v>519.14043088209996</v>
      </c>
      <c r="J346" s="111">
        <f t="shared" si="73"/>
        <v>403.43382544389999</v>
      </c>
      <c r="K346" s="111">
        <f t="shared" si="73"/>
        <v>440.5834496754</v>
      </c>
      <c r="L346" s="111">
        <f t="shared" si="73"/>
        <v>1824.7465686629998</v>
      </c>
      <c r="M346" s="112">
        <f t="shared" si="73"/>
        <v>3.2906519999999997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7.2065299081000003</v>
      </c>
      <c r="H347" s="113">
        <v>202.17529147160002</v>
      </c>
      <c r="I347" s="113">
        <v>227.54278446779998</v>
      </c>
      <c r="J347" s="113">
        <v>176.65763978090001</v>
      </c>
      <c r="K347" s="113">
        <v>193.19961915450003</v>
      </c>
      <c r="L347" s="113">
        <v>799.57533487519993</v>
      </c>
      <c r="M347" s="24">
        <v>1.4423080000000001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2.7522633541000006</v>
      </c>
      <c r="H348" s="113">
        <v>77.198842660700024</v>
      </c>
      <c r="I348" s="113">
        <v>86.87784819460002</v>
      </c>
      <c r="J348" s="113">
        <v>67.418866733100003</v>
      </c>
      <c r="K348" s="113">
        <v>73.925709634599983</v>
      </c>
      <c r="L348" s="113">
        <v>305.42126722249998</v>
      </c>
      <c r="M348" s="24">
        <v>0.55082900000000001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6.4849320856999961</v>
      </c>
      <c r="H349" s="113">
        <v>182.21472852850002</v>
      </c>
      <c r="I349" s="113">
        <v>204.71979821969998</v>
      </c>
      <c r="J349" s="113">
        <v>159.35731892989998</v>
      </c>
      <c r="K349" s="113">
        <v>173.45812088629998</v>
      </c>
      <c r="L349" s="113">
        <v>719.74996656529993</v>
      </c>
      <c r="M349" s="24">
        <v>1.2975149999999995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1.8599094312999997</v>
      </c>
      <c r="H351" s="111">
        <f t="shared" si="75"/>
        <v>57.103156758300003</v>
      </c>
      <c r="I351" s="111">
        <f t="shared" si="75"/>
        <v>64.2671894458</v>
      </c>
      <c r="J351" s="111">
        <f t="shared" si="75"/>
        <v>50.1116870647</v>
      </c>
      <c r="K351" s="111">
        <f t="shared" si="75"/>
        <v>53.640076837999999</v>
      </c>
      <c r="L351" s="111">
        <f t="shared" si="75"/>
        <v>225.1221101049</v>
      </c>
      <c r="M351" s="112">
        <f t="shared" si="75"/>
        <v>0.39512999999999998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0.87561228119999968</v>
      </c>
      <c r="H352" s="113">
        <v>27.212771332099997</v>
      </c>
      <c r="I352" s="113">
        <v>30.6482051351</v>
      </c>
      <c r="J352" s="113">
        <v>23.8735271571</v>
      </c>
      <c r="K352" s="113">
        <v>25.598000925399994</v>
      </c>
      <c r="L352" s="113">
        <v>107.33250454820001</v>
      </c>
      <c r="M352" s="24">
        <v>0.18796199999999999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0.34397837170000006</v>
      </c>
      <c r="H353" s="113">
        <v>10.6962912686</v>
      </c>
      <c r="I353" s="113">
        <v>12.048617995900001</v>
      </c>
      <c r="J353" s="113">
        <v>9.383170149599998</v>
      </c>
      <c r="K353" s="113">
        <v>10.064476248199998</v>
      </c>
      <c r="L353" s="113">
        <v>42.192555662500013</v>
      </c>
      <c r="M353" s="24">
        <v>7.3999000000000009E-2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0.64031877840000007</v>
      </c>
      <c r="H354" s="113">
        <v>19.194094157600002</v>
      </c>
      <c r="I354" s="113">
        <v>21.570366314799998</v>
      </c>
      <c r="J354" s="113">
        <v>16.854989758000002</v>
      </c>
      <c r="K354" s="113">
        <v>17.9775996644</v>
      </c>
      <c r="L354" s="113">
        <v>75.597049894199969</v>
      </c>
      <c r="M354" s="24">
        <v>0.13316899999999998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2.3024100133000007</v>
      </c>
      <c r="H356" s="111">
        <f t="shared" si="77"/>
        <v>32.942050829000003</v>
      </c>
      <c r="I356" s="111">
        <f t="shared" si="77"/>
        <v>199.48241890910003</v>
      </c>
      <c r="J356" s="111">
        <f t="shared" si="77"/>
        <v>222.90787727689997</v>
      </c>
      <c r="K356" s="111">
        <f t="shared" si="77"/>
        <v>51.243190178199988</v>
      </c>
      <c r="L356" s="111">
        <f t="shared" si="77"/>
        <v>506.57553719279997</v>
      </c>
      <c r="M356" s="112">
        <f t="shared" si="77"/>
        <v>0.45625699999999997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1.5985399333000005</v>
      </c>
      <c r="H357" s="113">
        <v>22.836284763399998</v>
      </c>
      <c r="I357" s="113">
        <v>138.28639106550003</v>
      </c>
      <c r="J357" s="113">
        <v>154.52552689739997</v>
      </c>
      <c r="K357" s="113">
        <v>35.52310963139999</v>
      </c>
      <c r="L357" s="113">
        <v>351.1713123573</v>
      </c>
      <c r="M357" s="24">
        <v>0.31727799999999995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0.39820850660000001</v>
      </c>
      <c r="H358" s="113">
        <v>5.6886929474000025</v>
      </c>
      <c r="I358" s="113">
        <v>34.448196180199993</v>
      </c>
      <c r="J358" s="113">
        <v>38.493488942600003</v>
      </c>
      <c r="K358" s="113">
        <v>8.8490779176000007</v>
      </c>
      <c r="L358" s="113">
        <v>87.479455987500017</v>
      </c>
      <c r="M358" s="24">
        <v>7.9047999999999979E-2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0.30566157340000005</v>
      </c>
      <c r="H359" s="113">
        <v>4.4170731182000003</v>
      </c>
      <c r="I359" s="113">
        <v>26.7478316634</v>
      </c>
      <c r="J359" s="113">
        <v>29.888861436899997</v>
      </c>
      <c r="K359" s="113">
        <v>6.8710026292000013</v>
      </c>
      <c r="L359" s="113">
        <v>67.924768847999999</v>
      </c>
      <c r="M359" s="24">
        <v>5.9931000000000026E-2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8.1056921700000006E-2</v>
      </c>
      <c r="H361" s="111">
        <v>1.4479178774000001</v>
      </c>
      <c r="I361" s="111">
        <v>1.6289076127</v>
      </c>
      <c r="J361" s="111">
        <v>1.1764332752999997</v>
      </c>
      <c r="K361" s="111">
        <v>1.7646499136</v>
      </c>
      <c r="L361" s="111">
        <v>6.0179086791999987</v>
      </c>
      <c r="M361" s="112">
        <v>1.6212000000000001E-2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0.38071535090000003</v>
      </c>
      <c r="H363" s="111">
        <f t="shared" si="79"/>
        <v>6.6213181354999993</v>
      </c>
      <c r="I363" s="111">
        <f t="shared" si="79"/>
        <v>9.4098002696999998</v>
      </c>
      <c r="J363" s="111">
        <f t="shared" si="79"/>
        <v>4.8607810938</v>
      </c>
      <c r="K363" s="111">
        <f t="shared" si="79"/>
        <v>10.636095385000001</v>
      </c>
      <c r="L363" s="111">
        <f t="shared" si="79"/>
        <v>31.527994883300007</v>
      </c>
      <c r="M363" s="112">
        <f t="shared" si="79"/>
        <v>0.221472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9.3128290300000041E-2</v>
      </c>
      <c r="H364" s="113">
        <v>1.5387311997999997</v>
      </c>
      <c r="I364" s="113">
        <v>2.4134676016999999</v>
      </c>
      <c r="J364" s="113">
        <v>1.0695851286999998</v>
      </c>
      <c r="K364" s="113">
        <v>2.7684632845000001</v>
      </c>
      <c r="L364" s="113">
        <v>7.7902472138000007</v>
      </c>
      <c r="M364" s="24">
        <v>6.9203000000000015E-2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4.06515686E-2</v>
      </c>
      <c r="H365" s="113">
        <v>0.67188359879999993</v>
      </c>
      <c r="I365" s="113">
        <v>1.0637422006999997</v>
      </c>
      <c r="J365" s="113">
        <v>0.46440958939999988</v>
      </c>
      <c r="K365" s="113">
        <v>1.2218097621000004</v>
      </c>
      <c r="L365" s="113">
        <v>3.4218451509000003</v>
      </c>
      <c r="M365" s="24">
        <v>3.0949999999999991E-2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0.24693549199999998</v>
      </c>
      <c r="H366" s="113">
        <v>4.4107033368999993</v>
      </c>
      <c r="I366" s="113">
        <v>5.9325904672999998</v>
      </c>
      <c r="J366" s="113">
        <v>3.3267863756999998</v>
      </c>
      <c r="K366" s="113">
        <v>6.6458223383999995</v>
      </c>
      <c r="L366" s="113">
        <v>20.315902518600005</v>
      </c>
      <c r="M366" s="24">
        <v>0.12131899999999998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11.496624508999998</v>
      </c>
      <c r="I370" s="111">
        <v>0.5545264164</v>
      </c>
      <c r="J370" s="111">
        <v>0.81858661440000002</v>
      </c>
      <c r="K370" s="111"/>
      <c r="L370" s="111">
        <v>12.869737539700001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21.067817065099995</v>
      </c>
      <c r="H374" s="114">
        <f t="shared" si="81"/>
        <v>571.19993077000004</v>
      </c>
      <c r="I374" s="114">
        <f t="shared" si="81"/>
        <v>794.48327353579998</v>
      </c>
      <c r="J374" s="114">
        <f t="shared" si="81"/>
        <v>683.309190769</v>
      </c>
      <c r="K374" s="114">
        <f t="shared" si="81"/>
        <v>557.86746199020001</v>
      </c>
      <c r="L374" s="114">
        <f t="shared" si="81"/>
        <v>2606.8598570628997</v>
      </c>
      <c r="M374" s="28">
        <f t="shared" si="81"/>
        <v>4.3797229999999994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2.9550000000000002E-3</v>
      </c>
      <c r="G379" s="17">
        <v>1.7049099827499997E-2</v>
      </c>
      <c r="H379" s="111">
        <v>0.41689815474587355</v>
      </c>
      <c r="I379" s="111">
        <v>0.85336422536743473</v>
      </c>
      <c r="J379" s="111">
        <v>0.78485445636617102</v>
      </c>
      <c r="K379" s="111">
        <v>9.6151988534505204</v>
      </c>
      <c r="L379" s="111">
        <v>11.67031568993</v>
      </c>
      <c r="M379" s="112">
        <v>3.8769999999999998E-3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4.6023585635000001E-3</v>
      </c>
      <c r="H381" s="111">
        <f t="shared" si="83"/>
        <v>2.8468197299999995</v>
      </c>
      <c r="I381" s="111">
        <f t="shared" si="83"/>
        <v>4.7446995499999991</v>
      </c>
      <c r="J381" s="111">
        <f t="shared" si="83"/>
        <v>3.2643532904000003</v>
      </c>
      <c r="K381" s="111">
        <f t="shared" si="83"/>
        <v>0.74966252889999974</v>
      </c>
      <c r="L381" s="111">
        <f t="shared" si="83"/>
        <v>11.605535099300003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2.0321082899999994E-4</v>
      </c>
      <c r="H382" s="113">
        <v>0.12569741999999998</v>
      </c>
      <c r="I382" s="113">
        <v>0.20949569999999995</v>
      </c>
      <c r="J382" s="113">
        <v>0.14413304160000001</v>
      </c>
      <c r="K382" s="113">
        <v>3.3100320599999997E-2</v>
      </c>
      <c r="L382" s="113">
        <v>0.51242648219999987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4.3991477344999998E-3</v>
      </c>
      <c r="H384" s="113">
        <v>2.7211223099999997</v>
      </c>
      <c r="I384" s="113">
        <v>4.5352038499999994</v>
      </c>
      <c r="J384" s="113">
        <v>3.1202202488000004</v>
      </c>
      <c r="K384" s="113">
        <v>0.71656220829999973</v>
      </c>
      <c r="L384" s="113">
        <v>11.093108617100002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1.319774</v>
      </c>
      <c r="G392" s="17">
        <f t="shared" ref="G392:M392" si="87">SUM(G393:G395)</f>
        <v>4.0366087763339991</v>
      </c>
      <c r="H392" s="111">
        <f t="shared" si="87"/>
        <v>44.697211943599989</v>
      </c>
      <c r="I392" s="111">
        <f t="shared" si="87"/>
        <v>262.49605971799997</v>
      </c>
      <c r="J392" s="111">
        <f t="shared" si="87"/>
        <v>184.47605971800002</v>
      </c>
      <c r="K392" s="111">
        <f t="shared" si="87"/>
        <v>73.061605971799992</v>
      </c>
      <c r="L392" s="111">
        <f t="shared" si="87"/>
        <v>564.73093735139992</v>
      </c>
      <c r="M392" s="112">
        <f t="shared" si="87"/>
        <v>4.5551960000000005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0.12847400000000003</v>
      </c>
      <c r="G393" s="23">
        <v>0.26696438920999999</v>
      </c>
      <c r="H393" s="113">
        <v>3.5717598339999999</v>
      </c>
      <c r="I393" s="113">
        <v>19.058799169999993</v>
      </c>
      <c r="J393" s="113">
        <v>16.658799170000002</v>
      </c>
      <c r="K393" s="113">
        <v>3.3458799169999995</v>
      </c>
      <c r="L393" s="113">
        <v>42.635238091000005</v>
      </c>
      <c r="M393" s="24">
        <v>0.181863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4.4285000000000005E-2</v>
      </c>
      <c r="G394" s="23">
        <v>7.1958789863999978E-2</v>
      </c>
      <c r="H394" s="113">
        <v>1.1070583055999996</v>
      </c>
      <c r="I394" s="113">
        <v>5.5352915280000001</v>
      </c>
      <c r="J394" s="113">
        <v>5.5352915280000001</v>
      </c>
      <c r="K394" s="113">
        <v>0.55352915279999981</v>
      </c>
      <c r="L394" s="113">
        <v>12.731170514400002</v>
      </c>
      <c r="M394" s="24">
        <v>2.1034000000000001E-2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1.1470149999999999</v>
      </c>
      <c r="G395" s="23">
        <v>3.6976855972599996</v>
      </c>
      <c r="H395" s="113">
        <v>40.018393803999992</v>
      </c>
      <c r="I395" s="113">
        <v>237.90196901999997</v>
      </c>
      <c r="J395" s="113">
        <v>162.28196902000002</v>
      </c>
      <c r="K395" s="113">
        <v>69.162196901999991</v>
      </c>
      <c r="L395" s="113">
        <v>509.36452874599996</v>
      </c>
      <c r="M395" s="24">
        <v>4.3522990000000004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0.2077187887061101</v>
      </c>
      <c r="I397" s="111">
        <f t="shared" si="89"/>
        <v>0.38081777813044448</v>
      </c>
      <c r="J397" s="111">
        <f t="shared" si="89"/>
        <v>0.12982424323234149</v>
      </c>
      <c r="K397" s="111">
        <f t="shared" si="89"/>
        <v>15.784275979134151</v>
      </c>
      <c r="L397" s="111">
        <f t="shared" si="89"/>
        <v>16.502636789203052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3.4563352237794692E-2</v>
      </c>
      <c r="I398" s="113">
        <v>6.3366145575591504E-2</v>
      </c>
      <c r="J398" s="113">
        <v>2.1602095197046384E-2</v>
      </c>
      <c r="K398" s="113">
        <v>2.2488031303133624</v>
      </c>
      <c r="L398" s="113">
        <v>2.3683347233237955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4.8747594298288949E-3</v>
      </c>
      <c r="I399" s="113">
        <v>8.9370589273673404E-3</v>
      </c>
      <c r="J399" s="113">
        <v>3.0467246504728E-3</v>
      </c>
      <c r="K399" s="113">
        <v>3.4079170756716772</v>
      </c>
      <c r="L399" s="113">
        <v>3.4247756186793481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0.13123909035929687</v>
      </c>
      <c r="I400" s="113">
        <v>0.24060499825655848</v>
      </c>
      <c r="J400" s="113">
        <v>8.202443165843197E-2</v>
      </c>
      <c r="K400" s="113">
        <v>2.5845181194586253</v>
      </c>
      <c r="L400" s="113">
        <v>3.0383866397329138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3.7041586679189629E-2</v>
      </c>
      <c r="I401" s="113">
        <v>6.7909575370927094E-2</v>
      </c>
      <c r="J401" s="113">
        <v>2.3150991726390322E-2</v>
      </c>
      <c r="K401" s="113">
        <v>7.5430376536904875</v>
      </c>
      <c r="L401" s="113">
        <v>7.671139807466993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66.129659999999987</v>
      </c>
      <c r="I403" s="111">
        <v>110.21610000000004</v>
      </c>
      <c r="J403" s="111">
        <v>75.828676799999997</v>
      </c>
      <c r="K403" s="111">
        <v>17.414143800000002</v>
      </c>
      <c r="L403" s="111">
        <v>269.5885806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0.81164000000000025</v>
      </c>
      <c r="I405" s="111">
        <v>1.2358800000000003</v>
      </c>
      <c r="J405" s="111">
        <v>0.88043359999999993</v>
      </c>
      <c r="K405" s="111">
        <v>0.2021926</v>
      </c>
      <c r="L405" s="111">
        <v>3.1301461999999991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44.497156926211197</v>
      </c>
      <c r="I407" s="111">
        <v>74.161928210351959</v>
      </c>
      <c r="J407" s="111">
        <v>51.023406608722183</v>
      </c>
      <c r="K407" s="111">
        <v>11.717584657235616</v>
      </c>
      <c r="L407" s="111">
        <v>181.40007640252105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/>
      <c r="I411" s="111"/>
      <c r="J411" s="111"/>
      <c r="K411" s="111"/>
      <c r="L411" s="111"/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1.322729</v>
      </c>
      <c r="G413" s="27">
        <f t="shared" ref="G413:M413" si="91">SUM(G411,G409,G407,G405,G403,G397,G392,G386,G381,G379)</f>
        <v>4.0582602347249992</v>
      </c>
      <c r="H413" s="114">
        <f t="shared" si="91"/>
        <v>159.60710554326315</v>
      </c>
      <c r="I413" s="114">
        <f t="shared" si="91"/>
        <v>454.08884948184988</v>
      </c>
      <c r="J413" s="114">
        <f t="shared" si="91"/>
        <v>316.38760871672071</v>
      </c>
      <c r="K413" s="114">
        <f t="shared" si="91"/>
        <v>128.54466439052027</v>
      </c>
      <c r="L413" s="114">
        <f t="shared" si="91"/>
        <v>1058.628228132354</v>
      </c>
      <c r="M413" s="28">
        <f t="shared" si="91"/>
        <v>4.5590730000000006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0.61323364520000001</v>
      </c>
      <c r="G418" s="17">
        <f t="shared" ref="G418:M418" si="93">SUM(G419:G427)</f>
        <v>445.71474678524879</v>
      </c>
      <c r="H418" s="111">
        <f t="shared" si="93"/>
        <v>0.9527900998541079</v>
      </c>
      <c r="I418" s="111">
        <f t="shared" si="93"/>
        <v>1.9343252059579363</v>
      </c>
      <c r="J418" s="111">
        <f t="shared" si="93"/>
        <v>1.0807165449862282</v>
      </c>
      <c r="K418" s="111">
        <f t="shared" si="93"/>
        <v>1.2589352001793279</v>
      </c>
      <c r="L418" s="111">
        <f t="shared" si="93"/>
        <v>5.2267670509775996</v>
      </c>
      <c r="M418" s="112">
        <f t="shared" si="93"/>
        <v>0.41432704207740001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8.5907617200000008E-2</v>
      </c>
      <c r="G419" s="23">
        <v>9.9113788372322695E-2</v>
      </c>
      <c r="H419" s="113">
        <v>0.7370010018958999</v>
      </c>
      <c r="I419" s="113">
        <v>1.5704856426496001</v>
      </c>
      <c r="J419" s="113">
        <v>0.83352964710810007</v>
      </c>
      <c r="K419" s="113">
        <v>1.01798702967</v>
      </c>
      <c r="L419" s="113">
        <v>4.1590033213236</v>
      </c>
      <c r="M419" s="24">
        <v>6.4620773999999997E-6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9.4592000000000009E-2</v>
      </c>
      <c r="G420" s="23">
        <v>7.6604968764487505E-3</v>
      </c>
      <c r="H420" s="113">
        <v>0.16764252245820799</v>
      </c>
      <c r="I420" s="113">
        <v>0.35723120980833606</v>
      </c>
      <c r="J420" s="113">
        <v>0.18959981737812795</v>
      </c>
      <c r="K420" s="113">
        <v>0.231507665509328</v>
      </c>
      <c r="L420" s="113">
        <v>0.94598121515400002</v>
      </c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0.43273402799999999</v>
      </c>
      <c r="G423" s="23">
        <v>428.13149850000002</v>
      </c>
      <c r="H423" s="113">
        <v>4.8146575500000004E-2</v>
      </c>
      <c r="I423" s="113">
        <v>6.6083535000000006E-3</v>
      </c>
      <c r="J423" s="113">
        <v>5.7587080499999999E-2</v>
      </c>
      <c r="K423" s="113">
        <v>9.4405050000000018E-3</v>
      </c>
      <c r="L423" s="113">
        <v>0.12178251449999998</v>
      </c>
      <c r="M423" s="24">
        <v>0.41432057999999999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113"/>
      <c r="I425" s="113"/>
      <c r="J425" s="113"/>
      <c r="K425" s="113"/>
      <c r="L425" s="113"/>
      <c r="M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17.476474000000003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94.004397325783572</v>
      </c>
      <c r="H434" s="111">
        <v>52.64251514495394</v>
      </c>
      <c r="I434" s="111">
        <v>98.70471589678867</v>
      </c>
      <c r="J434" s="111">
        <v>223.73068936605426</v>
      </c>
      <c r="K434" s="111">
        <v>0</v>
      </c>
      <c r="L434" s="111">
        <v>375.07792040779691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1.1197000000000002E-2</v>
      </c>
      <c r="G436" s="17">
        <f t="shared" ref="G436:M436" si="97">SUM(G437:G438)</f>
        <v>2.0150364600000003E-3</v>
      </c>
      <c r="H436" s="111">
        <f t="shared" si="97"/>
        <v>9.8512893599999999E-4</v>
      </c>
      <c r="I436" s="111">
        <f t="shared" si="97"/>
        <v>5.3808936579999983E-4</v>
      </c>
      <c r="J436" s="111">
        <f t="shared" si="97"/>
        <v>4.8062351120000009E-4</v>
      </c>
      <c r="K436" s="111">
        <f t="shared" si="97"/>
        <v>5.2167055020000005E-4</v>
      </c>
      <c r="L436" s="111">
        <f t="shared" si="97"/>
        <v>2.5255123632000006E-3</v>
      </c>
      <c r="M436" s="112">
        <f t="shared" si="97"/>
        <v>3.0598999999999998E-2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1.1197000000000002E-2</v>
      </c>
      <c r="G437" s="23">
        <v>2.0150364600000003E-3</v>
      </c>
      <c r="H437" s="113">
        <v>9.8512893599999999E-4</v>
      </c>
      <c r="I437" s="113">
        <v>5.3808936579999983E-4</v>
      </c>
      <c r="J437" s="113">
        <v>4.8062351120000009E-4</v>
      </c>
      <c r="K437" s="113">
        <v>5.2167055020000005E-4</v>
      </c>
      <c r="L437" s="113">
        <v>2.5255123632000006E-3</v>
      </c>
      <c r="M437" s="24">
        <v>3.0598999999999998E-2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0.62443064520000002</v>
      </c>
      <c r="G449" s="27">
        <f t="shared" ref="G449:M449" si="101">SUM(G440,G436,G434,G429,G418)</f>
        <v>539.72115914749236</v>
      </c>
      <c r="H449" s="114">
        <f t="shared" si="101"/>
        <v>53.596290373744047</v>
      </c>
      <c r="I449" s="114">
        <f t="shared" si="101"/>
        <v>100.63957919211241</v>
      </c>
      <c r="J449" s="114">
        <f t="shared" si="101"/>
        <v>224.81188653455169</v>
      </c>
      <c r="K449" s="114">
        <f t="shared" si="101"/>
        <v>1.2594568707295279</v>
      </c>
      <c r="L449" s="114">
        <f t="shared" si="101"/>
        <v>380.30721297113769</v>
      </c>
      <c r="M449" s="28">
        <f t="shared" si="101"/>
        <v>0.4449260420774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9.5002338988696436E-2</v>
      </c>
      <c r="H470" s="111">
        <f t="shared" si="107"/>
        <v>74.671838445115412</v>
      </c>
      <c r="I470" s="111">
        <f t="shared" si="107"/>
        <v>208.43513174119997</v>
      </c>
      <c r="J470" s="111">
        <f t="shared" si="107"/>
        <v>88.922189293419862</v>
      </c>
      <c r="K470" s="111">
        <f t="shared" si="107"/>
        <v>63.841571800404004</v>
      </c>
      <c r="L470" s="111">
        <f t="shared" si="107"/>
        <v>435.87073128013924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113"/>
      <c r="I471" s="113"/>
      <c r="J471" s="113"/>
      <c r="K471" s="113"/>
      <c r="L471" s="113"/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113"/>
      <c r="I472" s="113"/>
      <c r="J472" s="113"/>
      <c r="K472" s="113"/>
      <c r="L472" s="113"/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113"/>
      <c r="I473" s="113"/>
      <c r="J473" s="113"/>
      <c r="K473" s="113"/>
      <c r="L473" s="113"/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113"/>
      <c r="I474" s="113"/>
      <c r="J474" s="113"/>
      <c r="K474" s="113"/>
      <c r="L474" s="113"/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9.5002338988696436E-2</v>
      </c>
      <c r="H475" s="113">
        <v>74.671838445115412</v>
      </c>
      <c r="I475" s="113">
        <v>208.43513174119997</v>
      </c>
      <c r="J475" s="113">
        <v>88.922189293419862</v>
      </c>
      <c r="K475" s="113">
        <v>63.841571800404004</v>
      </c>
      <c r="L475" s="113">
        <v>435.87073128013924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2.6246710000000002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2.6246710000000002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2.6246710000000002</v>
      </c>
      <c r="G526" s="27">
        <f t="shared" ref="G526:M526" si="117">SUM(G520,G514,G497,G477,G470,G462,G454)</f>
        <v>9.5002338988696436E-2</v>
      </c>
      <c r="H526" s="114">
        <f t="shared" si="117"/>
        <v>74.671838445115412</v>
      </c>
      <c r="I526" s="114">
        <f t="shared" si="117"/>
        <v>208.43513174119997</v>
      </c>
      <c r="J526" s="114">
        <f t="shared" si="117"/>
        <v>88.922189293419862</v>
      </c>
      <c r="K526" s="114">
        <f t="shared" si="117"/>
        <v>63.841571800404004</v>
      </c>
      <c r="L526" s="114">
        <f t="shared" si="117"/>
        <v>435.87073128013924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2007&amp;CTOTAL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885963.15127831907</v>
      </c>
      <c r="E4" s="159">
        <f>ACIDIFICADORES!G43</f>
        <v>338446.25038489979</v>
      </c>
      <c r="F4" s="159">
        <f>ACIDIFICADORES!H43</f>
        <v>3547.8551590462757</v>
      </c>
      <c r="G4" s="159">
        <f>ACIDIFICADORES!I43</f>
        <v>7921.6997161388954</v>
      </c>
      <c r="H4" s="159">
        <f>ACIDIFICADORES!J43</f>
        <v>21050.108231332826</v>
      </c>
      <c r="I4" s="159">
        <f>ACIDIFICADORES!K43</f>
        <v>124685.75171329755</v>
      </c>
      <c r="J4" s="159">
        <f>ACIDIFICADORES!L43</f>
        <v>2791.4817362579338</v>
      </c>
      <c r="K4" s="159">
        <f>ACIDIFICADORES!M43</f>
        <v>135.38341186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26345.958811409604</v>
      </c>
      <c r="E5" s="164">
        <f>ACIDIFICADORES!G70</f>
        <v>51080.73916062279</v>
      </c>
      <c r="F5" s="164">
        <f>ACIDIFICADORES!H70</f>
        <v>45225.413589013071</v>
      </c>
      <c r="G5" s="164">
        <f>ACIDIFICADORES!I70</f>
        <v>35514.582204003877</v>
      </c>
      <c r="H5" s="164">
        <f>ACIDIFICADORES!J70</f>
        <v>373475.68482201407</v>
      </c>
      <c r="I5" s="164">
        <f>ACIDIFICADORES!K70</f>
        <v>32135.621757592387</v>
      </c>
      <c r="J5" s="164">
        <f>ACIDIFICADORES!L70</f>
        <v>500.27582158235015</v>
      </c>
      <c r="K5" s="164">
        <f>ACIDIFICADORES!M70</f>
        <v>5487.171343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82110.718321366992</v>
      </c>
      <c r="E6" s="164">
        <f>ACIDIFICADORES!G116</f>
        <v>155908.08464914648</v>
      </c>
      <c r="F6" s="164">
        <f>ACIDIFICADORES!H116</f>
        <v>21973.648047645012</v>
      </c>
      <c r="G6" s="164">
        <f>ACIDIFICADORES!I116</f>
        <v>35497.241848476267</v>
      </c>
      <c r="H6" s="164">
        <f>ACIDIFICADORES!J116</f>
        <v>224098.19872569066</v>
      </c>
      <c r="I6" s="164">
        <f>ACIDIFICADORES!K116</f>
        <v>55667.884532638644</v>
      </c>
      <c r="J6" s="164">
        <f>ACIDIFICADORES!L116</f>
        <v>654.6858473692788</v>
      </c>
      <c r="K6" s="164">
        <f>ACIDIFICADORES!M116</f>
        <v>1739.7206833808284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40236.778421790885</v>
      </c>
      <c r="E7" s="164">
        <f>ACIDIFICADORES!G238</f>
        <v>6801.2685447932399</v>
      </c>
      <c r="F7" s="164">
        <f>ACIDIFICADORES!H238</f>
        <v>40354.302205961605</v>
      </c>
      <c r="G7" s="164">
        <f>ACIDIFICADORES!I238</f>
        <v>5775.0375087799994</v>
      </c>
      <c r="H7" s="164">
        <f>ACIDIFICADORES!J238</f>
        <v>179029.65842263776</v>
      </c>
      <c r="I7" s="164">
        <f>ACIDIFICADORES!K238</f>
        <v>31211.815578578589</v>
      </c>
      <c r="J7" s="164">
        <f>ACIDIFICADORES!L238</f>
        <v>4757.0162389999996</v>
      </c>
      <c r="K7" s="164">
        <f>ACIDIFICADORES!M238</f>
        <v>2680.1058109127544</v>
      </c>
      <c r="L7" s="164">
        <f>ACIDIFICADORES!N238</f>
        <v>0</v>
      </c>
      <c r="M7" s="164">
        <f>ACIDIFICADORES!O238</f>
        <v>761362.66821745201</v>
      </c>
      <c r="N7" s="165">
        <f>ACIDIFICADORES!P238</f>
        <v>166367.17248983859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28650.443250751643</v>
      </c>
      <c r="G8" s="164">
        <f>ACIDIFICADORES!I272</f>
        <v>34529.464575355873</v>
      </c>
      <c r="H8" s="164">
        <f>ACIDIFICADORES!J272</f>
        <v>0</v>
      </c>
      <c r="I8" s="164">
        <f>ACIDIFICADORES!K272</f>
        <v>9.0658015518060928</v>
      </c>
      <c r="J8" s="164">
        <f>ACIDIFICADORES!L272</f>
        <v>0.11560914457329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20.546168999999995</v>
      </c>
      <c r="E9" s="164">
        <f>ACIDIFICADORES!G341</f>
        <v>214.33987599999995</v>
      </c>
      <c r="F9" s="164">
        <f>ACIDIFICADORES!H341</f>
        <v>356362.00306200003</v>
      </c>
      <c r="G9" s="164">
        <f>ACIDIFICADORES!I341</f>
        <v>0</v>
      </c>
      <c r="H9" s="164">
        <f>ACIDIFICADORES!J341</f>
        <v>6555.6785780000009</v>
      </c>
      <c r="I9" s="164">
        <f>ACIDIFICADORES!K341</f>
        <v>0</v>
      </c>
      <c r="J9" s="164">
        <f>ACIDIFICADORES!L341</f>
        <v>2506.4573300000002</v>
      </c>
      <c r="K9" s="164">
        <f>ACIDIFICADORES!M341</f>
        <v>572.09424999999987</v>
      </c>
      <c r="L9" s="164">
        <f>ACIDIFICADORES!N341</f>
        <v>245748.40652349993</v>
      </c>
      <c r="M9" s="164">
        <f>ACIDIFICADORES!O341</f>
        <v>14827457.656328939</v>
      </c>
      <c r="N9" s="165">
        <f>ACIDIFICADORES!P341</f>
        <v>735.55897210000012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3042.7496689999998</v>
      </c>
      <c r="E10" s="164">
        <f>ACIDIFICADORES!G374</f>
        <v>476053.32888399996</v>
      </c>
      <c r="F10" s="164">
        <f>ACIDIFICADORES!H374</f>
        <v>69983.639756000004</v>
      </c>
      <c r="G10" s="164">
        <f>ACIDIFICADORES!I374</f>
        <v>7330.5879860000005</v>
      </c>
      <c r="H10" s="164">
        <f>ACIDIFICADORES!J374</f>
        <v>565734.94610000006</v>
      </c>
      <c r="I10" s="164">
        <f>ACIDIFICADORES!K374</f>
        <v>98386.024797999999</v>
      </c>
      <c r="J10" s="164">
        <f>ACIDIFICADORES!L374</f>
        <v>3080.1992319999999</v>
      </c>
      <c r="K10" s="164">
        <f>ACIDIFICADORES!M374</f>
        <v>4957.7784920000004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259401.18387265794</v>
      </c>
      <c r="E11" s="164">
        <f>ACIDIFICADORES!G413</f>
        <v>890673.54438832018</v>
      </c>
      <c r="F11" s="164">
        <f>ACIDIFICADORES!H413</f>
        <v>34300.229725233366</v>
      </c>
      <c r="G11" s="164">
        <f>ACIDIFICADORES!I413</f>
        <v>3628.4035824562611</v>
      </c>
      <c r="H11" s="164">
        <f>ACIDIFICADORES!J413</f>
        <v>112740.26572762971</v>
      </c>
      <c r="I11" s="164">
        <f>ACIDIFICADORES!K413</f>
        <v>63736.179687271004</v>
      </c>
      <c r="J11" s="164">
        <f>ACIDIFICADORES!L413</f>
        <v>1865.1036151714363</v>
      </c>
      <c r="K11" s="164">
        <f>ACIDIFICADORES!M413</f>
        <v>105.559358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9184.9626378830471</v>
      </c>
      <c r="E12" s="164">
        <f>ACIDIFICADORES!G449</f>
        <v>51774.108230027676</v>
      </c>
      <c r="F12" s="164">
        <f>ACIDIFICADORES!H449</f>
        <v>14271.790316854891</v>
      </c>
      <c r="G12" s="164">
        <f>ACIDIFICADORES!I449</f>
        <v>539879.39762034779</v>
      </c>
      <c r="H12" s="164">
        <f>ACIDIFICADORES!J449</f>
        <v>594016.83107853483</v>
      </c>
      <c r="I12" s="164">
        <f>ACIDIFICADORES!K449</f>
        <v>1588.3888332671293</v>
      </c>
      <c r="J12" s="164">
        <f>ACIDIFICADORES!L449</f>
        <v>5462.9083200178575</v>
      </c>
      <c r="K12" s="164">
        <f>ACIDIFICADORES!M449</f>
        <v>5341.493120000001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95.002337000000011</v>
      </c>
      <c r="E13" s="164">
        <f>ACIDIFICADORES!G526</f>
        <v>82176.261990999978</v>
      </c>
      <c r="F13" s="164">
        <f>ACIDIFICADORES!H526</f>
        <v>105836.95881700001</v>
      </c>
      <c r="G13" s="164">
        <f>ACIDIFICADORES!I526</f>
        <v>977688.00138499995</v>
      </c>
      <c r="H13" s="164">
        <f>ACIDIFICADORES!J526</f>
        <v>12673.312022999999</v>
      </c>
      <c r="I13" s="164">
        <f>ACIDIFICADORES!K526</f>
        <v>575.21356199999991</v>
      </c>
      <c r="J13" s="164">
        <f>ACIDIFICADORES!L526</f>
        <v>27943.434583999995</v>
      </c>
      <c r="K13" s="164">
        <f>ACIDIFICADORES!M526</f>
        <v>493791.33841800003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1881.2029700000001</v>
      </c>
      <c r="E14" s="164">
        <f>ACIDIFICADORES!G653</f>
        <v>9419.7728200000001</v>
      </c>
      <c r="F14" s="164">
        <f>ACIDIFICADORES!H653</f>
        <v>24942.0527</v>
      </c>
      <c r="G14" s="164">
        <f>ACIDIFICADORES!I653</f>
        <v>4742.1145429999997</v>
      </c>
      <c r="H14" s="164">
        <f>ACIDIFICADORES!J653</f>
        <v>270135.53220000002</v>
      </c>
      <c r="I14" s="164">
        <f>ACIDIFICADORES!K653</f>
        <v>0</v>
      </c>
      <c r="J14" s="164">
        <f>ACIDIFICADORES!L653</f>
        <v>2301.1462310000006</v>
      </c>
      <c r="K14" s="164">
        <f>ACIDIFICADORES!M653</f>
        <v>2113.0368100000001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1308282.2544884279</v>
      </c>
      <c r="E15" s="168">
        <f t="shared" si="0"/>
        <v>2062547.6989288102</v>
      </c>
      <c r="F15" s="168">
        <f t="shared" si="0"/>
        <v>745448.33662950585</v>
      </c>
      <c r="G15" s="168">
        <f t="shared" si="0"/>
        <v>1652506.530969559</v>
      </c>
      <c r="H15" s="168">
        <f t="shared" si="0"/>
        <v>2359510.2159088398</v>
      </c>
      <c r="I15" s="168">
        <f t="shared" si="0"/>
        <v>407995.94626419718</v>
      </c>
      <c r="J15" s="168">
        <f t="shared" si="0"/>
        <v>51862.824565543422</v>
      </c>
      <c r="K15" s="168">
        <f t="shared" si="0"/>
        <v>516923.68169715366</v>
      </c>
      <c r="L15" s="168">
        <f t="shared" si="0"/>
        <v>245748.40652349993</v>
      </c>
      <c r="M15" s="168">
        <f t="shared" si="0"/>
        <v>15588820.324546391</v>
      </c>
      <c r="N15" s="169">
        <f t="shared" si="0"/>
        <v>167102.73146193859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4518.9881136117829</v>
      </c>
      <c r="E20" s="159">
        <f>'METALES PESADOS'!G43</f>
        <v>2426.0572318572054</v>
      </c>
      <c r="F20" s="159">
        <f>'METALES PESADOS'!H43</f>
        <v>9558.6801656022108</v>
      </c>
      <c r="G20" s="159">
        <f>'METALES PESADOS'!I43</f>
        <v>9170.7430744766098</v>
      </c>
      <c r="H20" s="159">
        <f>'METALES PESADOS'!J43</f>
        <v>3604.8006573622893</v>
      </c>
      <c r="I20" s="159">
        <f>'METALES PESADOS'!K43</f>
        <v>130215.48280040614</v>
      </c>
      <c r="J20" s="159">
        <f>'METALES PESADOS'!L43</f>
        <v>4571.7259212252475</v>
      </c>
      <c r="K20" s="159">
        <f>'METALES PESADOS'!M43</f>
        <v>2761.756404065171</v>
      </c>
      <c r="L20" s="160">
        <f>'METALES PESADOS'!N43</f>
        <v>25771.19092536316</v>
      </c>
      <c r="M20" s="158">
        <f>'METALES PESADOS'!O43</f>
        <v>11042.807045128211</v>
      </c>
      <c r="N20" s="159">
        <f>'METALES PESADOS'!P43</f>
        <v>19843.301539411837</v>
      </c>
      <c r="O20" s="159">
        <f>'METALES PESADOS'!Q43</f>
        <v>27672.091507310346</v>
      </c>
      <c r="P20" s="160">
        <f>'METALES PESADOS'!R43</f>
        <v>408.74374002163097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164.41496600000005</v>
      </c>
      <c r="E21" s="164">
        <f>'METALES PESADOS'!G70</f>
        <v>1204.6581520000002</v>
      </c>
      <c r="F21" s="164">
        <f>'METALES PESADOS'!H70</f>
        <v>3330.0450149999997</v>
      </c>
      <c r="G21" s="164">
        <f>'METALES PESADOS'!I70</f>
        <v>997.99131599999998</v>
      </c>
      <c r="H21" s="164">
        <f>'METALES PESADOS'!J70</f>
        <v>168.89840200345739</v>
      </c>
      <c r="I21" s="164">
        <f>'METALES PESADOS'!K70</f>
        <v>11739.628519999998</v>
      </c>
      <c r="J21" s="164">
        <f>'METALES PESADOS'!L70</f>
        <v>4906.9436429999996</v>
      </c>
      <c r="K21" s="164">
        <f>'METALES PESADOS'!M70</f>
        <v>82.970124000000027</v>
      </c>
      <c r="L21" s="165">
        <f>'METALES PESADOS'!N70</f>
        <v>49924.500822999988</v>
      </c>
      <c r="M21" s="163">
        <f>'METALES PESADOS'!O70</f>
        <v>53747.261109994135</v>
      </c>
      <c r="N21" s="164">
        <f>'METALES PESADOS'!P70</f>
        <v>55806.073909994157</v>
      </c>
      <c r="O21" s="164">
        <f>'METALES PESADOS'!Q70</f>
        <v>59252.697804994146</v>
      </c>
      <c r="P21" s="165">
        <f>'METALES PESADOS'!R70</f>
        <v>6268.622392627638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1097.2520053810117</v>
      </c>
      <c r="E22" s="164">
        <f>'METALES PESADOS'!G116</f>
        <v>1200.9408403698576</v>
      </c>
      <c r="F22" s="164">
        <f>'METALES PESADOS'!H116</f>
        <v>5123.6257024236293</v>
      </c>
      <c r="G22" s="164">
        <f>'METALES PESADOS'!I116</f>
        <v>1945.7628751243647</v>
      </c>
      <c r="H22" s="164">
        <f>'METALES PESADOS'!J116</f>
        <v>702.16755421386119</v>
      </c>
      <c r="I22" s="164">
        <f>'METALES PESADOS'!K116</f>
        <v>17630.248317238802</v>
      </c>
      <c r="J22" s="164">
        <f>'METALES PESADOS'!L116</f>
        <v>12500.154068809497</v>
      </c>
      <c r="K22" s="164">
        <f>'METALES PESADOS'!M116</f>
        <v>486.84613462313189</v>
      </c>
      <c r="L22" s="165">
        <f>'METALES PESADOS'!N116</f>
        <v>40832.283021395917</v>
      </c>
      <c r="M22" s="163">
        <f>'METALES PESADOS'!O116</f>
        <v>11129.842091833882</v>
      </c>
      <c r="N22" s="164">
        <f>'METALES PESADOS'!P116</f>
        <v>13490.292091706047</v>
      </c>
      <c r="O22" s="164">
        <f>'METALES PESADOS'!Q116</f>
        <v>16869.369816362148</v>
      </c>
      <c r="P22" s="165">
        <f>'METALES PESADOS'!R116</f>
        <v>2598.4782963670577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2125.1080440821788</v>
      </c>
      <c r="E23" s="164">
        <f>'METALES PESADOS'!G238</f>
        <v>2584.2732562834599</v>
      </c>
      <c r="F23" s="164">
        <f>'METALES PESADOS'!H238</f>
        <v>8932.7194659045399</v>
      </c>
      <c r="G23" s="164">
        <f>'METALES PESADOS'!I238</f>
        <v>11318.194814388962</v>
      </c>
      <c r="H23" s="164">
        <f>'METALES PESADOS'!J238</f>
        <v>1998.466699820048</v>
      </c>
      <c r="I23" s="164">
        <f>'METALES PESADOS'!K238</f>
        <v>7977.7152209586802</v>
      </c>
      <c r="J23" s="164">
        <f>'METALES PESADOS'!L238</f>
        <v>54762.976819555399</v>
      </c>
      <c r="K23" s="164">
        <f>'METALES PESADOS'!M238</f>
        <v>4262.4400730200005</v>
      </c>
      <c r="L23" s="165">
        <f>'METALES PESADOS'!N238</f>
        <v>41646.714648630099</v>
      </c>
      <c r="M23" s="163">
        <f>'METALES PESADOS'!O238</f>
        <v>10729.62322777878</v>
      </c>
      <c r="N23" s="164">
        <f>'METALES PESADOS'!P238</f>
        <v>56537.849632466045</v>
      </c>
      <c r="O23" s="164">
        <f>'METALES PESADOS'!Q238</f>
        <v>140493.89883046664</v>
      </c>
      <c r="P23" s="165">
        <f>'METALES PESADOS'!R238</f>
        <v>130.25078854972114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65.430000000000007</v>
      </c>
      <c r="N24" s="164">
        <f>'METALES PESADOS'!P272</f>
        <v>425.29500000000002</v>
      </c>
      <c r="O24" s="164">
        <f>'METALES PESADOS'!Q272</f>
        <v>894.20999999999992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9.0469999999999978E-3</v>
      </c>
      <c r="E25" s="164">
        <f>'METALES PESADOS'!G341</f>
        <v>637.723072</v>
      </c>
      <c r="F25" s="164">
        <f>'METALES PESADOS'!H341</f>
        <v>0.106132</v>
      </c>
      <c r="G25" s="164">
        <f>'METALES PESADOS'!I341</f>
        <v>640.733699</v>
      </c>
      <c r="H25" s="164">
        <f>'METALES PESADOS'!J341</f>
        <v>226.63276700000003</v>
      </c>
      <c r="I25" s="164">
        <f>'METALES PESADOS'!K341</f>
        <v>319.06059800000003</v>
      </c>
      <c r="J25" s="164">
        <f>'METALES PESADOS'!L341</f>
        <v>5.3338429999999999</v>
      </c>
      <c r="K25" s="164">
        <f>'METALES PESADOS'!M341</f>
        <v>0</v>
      </c>
      <c r="L25" s="165">
        <f>'METALES PESADOS'!N341</f>
        <v>320.62537400000002</v>
      </c>
      <c r="M25" s="163">
        <f>'METALES PESADOS'!O341</f>
        <v>3541.9318829999993</v>
      </c>
      <c r="N25" s="164">
        <f>'METALES PESADOS'!P341</f>
        <v>3868.357430999999</v>
      </c>
      <c r="O25" s="164">
        <f>'METALES PESADOS'!Q341</f>
        <v>3935.7788019999989</v>
      </c>
      <c r="P25" s="165">
        <f>'METALES PESADOS'!R341</f>
        <v>1434.8542489999998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103.87546499999999</v>
      </c>
      <c r="E26" s="164">
        <f>'METALES PESADOS'!G374</f>
        <v>336.45253599999995</v>
      </c>
      <c r="F26" s="164">
        <f>'METALES PESADOS'!H374</f>
        <v>4594.8315950000006</v>
      </c>
      <c r="G26" s="164">
        <f>'METALES PESADOS'!I374</f>
        <v>117875.19016200001</v>
      </c>
      <c r="H26" s="164">
        <f>'METALES PESADOS'!J374</f>
        <v>189.52590099999998</v>
      </c>
      <c r="I26" s="164">
        <f>'METALES PESADOS'!K374</f>
        <v>2572.349737</v>
      </c>
      <c r="J26" s="164">
        <f>'METALES PESADOS'!L374</f>
        <v>69083.653527000002</v>
      </c>
      <c r="K26" s="164">
        <f>'METALES PESADOS'!M374</f>
        <v>374.50060599999995</v>
      </c>
      <c r="L26" s="165">
        <f>'METALES PESADOS'!N374</f>
        <v>60963.869922000005</v>
      </c>
      <c r="M26" s="163">
        <f>'METALES PESADOS'!O374</f>
        <v>25690.188503999998</v>
      </c>
      <c r="N26" s="164">
        <f>'METALES PESADOS'!P374</f>
        <v>30800.696100000001</v>
      </c>
      <c r="O26" s="164">
        <f>'METALES PESADOS'!Q374</f>
        <v>37691.921353999998</v>
      </c>
      <c r="P26" s="165">
        <f>'METALES PESADOS'!R374</f>
        <v>15404.813754999999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5421.1872244418591</v>
      </c>
      <c r="E27" s="164">
        <f>'METALES PESADOS'!G413</f>
        <v>223.38056408022888</v>
      </c>
      <c r="F27" s="164">
        <f>'METALES PESADOS'!H413</f>
        <v>6021.219155369723</v>
      </c>
      <c r="G27" s="164">
        <f>'METALES PESADOS'!I413</f>
        <v>18861.432132258815</v>
      </c>
      <c r="H27" s="164">
        <f>'METALES PESADOS'!J413</f>
        <v>255.29759690438181</v>
      </c>
      <c r="I27" s="164">
        <f>'METALES PESADOS'!K413</f>
        <v>252812.93599752779</v>
      </c>
      <c r="J27" s="164">
        <f>'METALES PESADOS'!L413</f>
        <v>8963.4080048274336</v>
      </c>
      <c r="K27" s="164">
        <f>'METALES PESADOS'!M413</f>
        <v>1965.2914810875645</v>
      </c>
      <c r="L27" s="165">
        <f>'METALES PESADOS'!N413</f>
        <v>16763.553016851674</v>
      </c>
      <c r="M27" s="163">
        <f>'METALES PESADOS'!O413</f>
        <v>44699.228006745761</v>
      </c>
      <c r="N27" s="164">
        <f>'METALES PESADOS'!P413</f>
        <v>51200.514615745764</v>
      </c>
      <c r="O27" s="164">
        <f>'METALES PESADOS'!Q413</f>
        <v>51211.785081745766</v>
      </c>
      <c r="P27" s="165">
        <f>'METALES PESADOS'!R413</f>
        <v>5513.0417838690018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881.57121078561795</v>
      </c>
      <c r="E28" s="164">
        <f>'METALES PESADOS'!G449</f>
        <v>2170.8262703760852</v>
      </c>
      <c r="F28" s="164">
        <f>'METALES PESADOS'!H449</f>
        <v>1490.5105995002905</v>
      </c>
      <c r="G28" s="164">
        <f>'METALES PESADOS'!I449</f>
        <v>5122.14161224891</v>
      </c>
      <c r="H28" s="164">
        <f>'METALES PESADOS'!J449</f>
        <v>376.66658166982847</v>
      </c>
      <c r="I28" s="164">
        <f>'METALES PESADOS'!K449</f>
        <v>799.64964343940539</v>
      </c>
      <c r="J28" s="164">
        <f>'METALES PESADOS'!L449</f>
        <v>11133.368155727709</v>
      </c>
      <c r="K28" s="164">
        <f>'METALES PESADOS'!M449</f>
        <v>325.78555962044794</v>
      </c>
      <c r="L28" s="165">
        <f>'METALES PESADOS'!N449</f>
        <v>175933.52812892455</v>
      </c>
      <c r="M28" s="163">
        <f>'METALES PESADOS'!O449</f>
        <v>45100.00242421576</v>
      </c>
      <c r="N28" s="164">
        <f>'METALES PESADOS'!P449</f>
        <v>47747.246457183763</v>
      </c>
      <c r="O28" s="164">
        <f>'METALES PESADOS'!Q449</f>
        <v>48779.433820639752</v>
      </c>
      <c r="P28" s="165">
        <f>'METALES PESADOS'!R449</f>
        <v>24226.6505019588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1.2160289999999998</v>
      </c>
      <c r="E29" s="164">
        <f>'METALES PESADOS'!G526</f>
        <v>167.20411899999999</v>
      </c>
      <c r="F29" s="164">
        <f>'METALES PESADOS'!H526</f>
        <v>15.200372</v>
      </c>
      <c r="G29" s="164">
        <f>'METALES PESADOS'!I526</f>
        <v>13.870341</v>
      </c>
      <c r="H29" s="164">
        <f>'METALES PESADOS'!J526</f>
        <v>26.600656999999998</v>
      </c>
      <c r="I29" s="164">
        <f>'METALES PESADOS'!K526</f>
        <v>9.8802430000000001</v>
      </c>
      <c r="J29" s="164">
        <f>'METALES PESADOS'!L526</f>
        <v>20.900518000000002</v>
      </c>
      <c r="K29" s="164">
        <f>'METALES PESADOS'!M526</f>
        <v>3.8000940000000005</v>
      </c>
      <c r="L29" s="165">
        <f>'METALES PESADOS'!N526</f>
        <v>106.40262000000001</v>
      </c>
      <c r="M29" s="163">
        <f>'METALES PESADOS'!O526</f>
        <v>4991.8025850000004</v>
      </c>
      <c r="N29" s="164">
        <f>'METALES PESADOS'!P526</f>
        <v>58362.630357999995</v>
      </c>
      <c r="O29" s="164">
        <f>'METALES PESADOS'!Q526</f>
        <v>91117.391630999977</v>
      </c>
      <c r="P29" s="165">
        <f>'METALES PESADOS'!R526</f>
        <v>95.002337000000011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14940.790858999997</v>
      </c>
      <c r="N30" s="164">
        <f>'METALES PESADOS'!P653</f>
        <v>18260.966613999997</v>
      </c>
      <c r="O30" s="164">
        <f>'METALES PESADOS'!Q653</f>
        <v>28221.493862000003</v>
      </c>
      <c r="P30" s="165">
        <f>'METALES PESADOS'!R653</f>
        <v>1344.6711719999998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14313.622105302451</v>
      </c>
      <c r="E31" s="168">
        <f t="shared" si="1"/>
        <v>10951.516041966837</v>
      </c>
      <c r="F31" s="168">
        <f t="shared" si="1"/>
        <v>39066.938202800389</v>
      </c>
      <c r="G31" s="168">
        <f t="shared" si="1"/>
        <v>165946.06002649767</v>
      </c>
      <c r="H31" s="168">
        <f t="shared" si="1"/>
        <v>7549.0568169738663</v>
      </c>
      <c r="I31" s="168">
        <f t="shared" si="1"/>
        <v>424076.95107757085</v>
      </c>
      <c r="J31" s="168">
        <f t="shared" si="1"/>
        <v>165948.46450114532</v>
      </c>
      <c r="K31" s="168">
        <f t="shared" si="1"/>
        <v>10263.390476416316</v>
      </c>
      <c r="L31" s="169">
        <f t="shared" si="1"/>
        <v>412262.66848016536</v>
      </c>
      <c r="M31" s="170">
        <f t="shared" si="1"/>
        <v>225678.90773669651</v>
      </c>
      <c r="N31" s="171">
        <f t="shared" si="1"/>
        <v>356343.22374950757</v>
      </c>
      <c r="O31" s="171">
        <f t="shared" si="1"/>
        <v>506140.07251051877</v>
      </c>
      <c r="P31" s="172">
        <f t="shared" si="1"/>
        <v>57425.129016393854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4.9306544215450008E-4</v>
      </c>
      <c r="E36" s="159">
        <f>COPs!G43</f>
        <v>4.1813719991648668</v>
      </c>
      <c r="F36" s="159">
        <f>COPs!H43</f>
        <v>61.190308098465181</v>
      </c>
      <c r="G36" s="159">
        <f>COPs!I43</f>
        <v>35.277926582980264</v>
      </c>
      <c r="H36" s="159">
        <f>COPs!J43</f>
        <v>23.787137493682579</v>
      </c>
      <c r="I36" s="159">
        <f>COPs!K43</f>
        <v>7.9033599037703324</v>
      </c>
      <c r="J36" s="159">
        <f>COPs!L43</f>
        <v>128.15873211110647</v>
      </c>
      <c r="K36" s="160">
        <f>COPs!M43</f>
        <v>2.3474158119835995E-3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0.46953578997824885</v>
      </c>
      <c r="E37" s="164">
        <f>COPs!G70</f>
        <v>57.414569293186183</v>
      </c>
      <c r="F37" s="164">
        <f>COPs!H70</f>
        <v>11690.56204885656</v>
      </c>
      <c r="G37" s="164">
        <f>COPs!I70</f>
        <v>10908.15578840586</v>
      </c>
      <c r="H37" s="164">
        <f>COPs!J70</f>
        <v>4183.2500887599836</v>
      </c>
      <c r="I37" s="164">
        <f>COPs!K70</f>
        <v>6262.4788595632881</v>
      </c>
      <c r="J37" s="164">
        <f>COPs!L70</f>
        <v>33044.4467855857</v>
      </c>
      <c r="K37" s="165">
        <f>COPs!M70</f>
        <v>2.0980150000000002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0.59263947361370806</v>
      </c>
      <c r="E38" s="164">
        <f>COPs!G116</f>
        <v>9.2216918021436438</v>
      </c>
      <c r="F38" s="164">
        <f>COPs!H116</f>
        <v>552.49676435103117</v>
      </c>
      <c r="G38" s="164">
        <f>COPs!I116</f>
        <v>853.52591777803821</v>
      </c>
      <c r="H38" s="164">
        <f>COPs!J116</f>
        <v>283.27675489063387</v>
      </c>
      <c r="I38" s="164">
        <f>COPs!K116</f>
        <v>235.67889828994652</v>
      </c>
      <c r="J38" s="164">
        <f>COPs!L116</f>
        <v>1924.9783353150412</v>
      </c>
      <c r="K38" s="165">
        <f>COPs!M116</f>
        <v>0.19902521312325999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0.16677</v>
      </c>
      <c r="E39" s="164">
        <f>COPs!G238</f>
        <v>85.5921447467544</v>
      </c>
      <c r="F39" s="164">
        <f>COPs!H238</f>
        <v>2867.163536</v>
      </c>
      <c r="G39" s="164">
        <f>COPs!I238</f>
        <v>1610.8785600000001</v>
      </c>
      <c r="H39" s="164">
        <f>COPs!J238</f>
        <v>1610.8785600000001</v>
      </c>
      <c r="I39" s="164">
        <f>COPs!K238</f>
        <v>198.59708000000001</v>
      </c>
      <c r="J39" s="164">
        <f>COPs!L238</f>
        <v>17190.82679949504</v>
      </c>
      <c r="K39" s="165">
        <f>COPs!M238</f>
        <v>36.171984025812982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1.1809499999999997E-2</v>
      </c>
      <c r="F41" s="164">
        <f>COPs!H341</f>
        <v>16.258544999999994</v>
      </c>
      <c r="G41" s="164">
        <f>COPs!I341</f>
        <v>6.9042749999999993</v>
      </c>
      <c r="H41" s="164">
        <f>COPs!J341</f>
        <v>6.9042749999999993</v>
      </c>
      <c r="I41" s="164">
        <f>COPs!K341</f>
        <v>6.9042749999999993</v>
      </c>
      <c r="J41" s="164">
        <f>COPs!L341</f>
        <v>36.971369999999993</v>
      </c>
      <c r="K41" s="165">
        <f>COPs!M341</f>
        <v>1169.9351680000002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21.067817065099995</v>
      </c>
      <c r="F42" s="164">
        <f>COPs!H374</f>
        <v>571.19993077000004</v>
      </c>
      <c r="G42" s="164">
        <f>COPs!I374</f>
        <v>794.48327353579998</v>
      </c>
      <c r="H42" s="164">
        <f>COPs!J374</f>
        <v>683.309190769</v>
      </c>
      <c r="I42" s="164">
        <f>COPs!K374</f>
        <v>557.86746199020001</v>
      </c>
      <c r="J42" s="164">
        <f>COPs!L374</f>
        <v>2606.8598570628997</v>
      </c>
      <c r="K42" s="165">
        <f>COPs!M374</f>
        <v>4.3797229999999994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1.322729</v>
      </c>
      <c r="E43" s="164">
        <f>COPs!G413</f>
        <v>4.0582602347249992</v>
      </c>
      <c r="F43" s="164">
        <f>COPs!H413</f>
        <v>159.60710554326315</v>
      </c>
      <c r="G43" s="164">
        <f>COPs!I413</f>
        <v>454.08884948184988</v>
      </c>
      <c r="H43" s="164">
        <f>COPs!J413</f>
        <v>316.38760871672071</v>
      </c>
      <c r="I43" s="164">
        <f>COPs!K413</f>
        <v>128.54466439052027</v>
      </c>
      <c r="J43" s="164">
        <f>COPs!L413</f>
        <v>1058.628228132354</v>
      </c>
      <c r="K43" s="165">
        <f>COPs!M413</f>
        <v>4.5590730000000006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0.62443064520000002</v>
      </c>
      <c r="E44" s="164">
        <f>COPs!G449</f>
        <v>539.72115914749236</v>
      </c>
      <c r="F44" s="164">
        <f>COPs!H449</f>
        <v>53.596290373744047</v>
      </c>
      <c r="G44" s="164">
        <f>COPs!I449</f>
        <v>100.63957919211241</v>
      </c>
      <c r="H44" s="164">
        <f>COPs!J449</f>
        <v>224.81188653455169</v>
      </c>
      <c r="I44" s="164">
        <f>COPs!K449</f>
        <v>1.2594568707295279</v>
      </c>
      <c r="J44" s="164">
        <f>COPs!L449</f>
        <v>380.30721297113769</v>
      </c>
      <c r="K44" s="165">
        <f>COPs!M449</f>
        <v>0.4449260420774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2.6246710000000002</v>
      </c>
      <c r="E45" s="164">
        <f>COPs!G526</f>
        <v>9.5002338988696436E-2</v>
      </c>
      <c r="F45" s="164">
        <f>COPs!H526</f>
        <v>74.671838445115412</v>
      </c>
      <c r="G45" s="164">
        <f>COPs!I526</f>
        <v>208.43513174119997</v>
      </c>
      <c r="H45" s="164">
        <f>COPs!J526</f>
        <v>88.922189293419862</v>
      </c>
      <c r="I45" s="164">
        <f>COPs!K526</f>
        <v>63.841571800404004</v>
      </c>
      <c r="J45" s="164">
        <f>COPs!L526</f>
        <v>435.87073128013924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5.8012689742341124</v>
      </c>
      <c r="E47" s="168">
        <f t="shared" si="2"/>
        <v>721.36382612755517</v>
      </c>
      <c r="F47" s="168">
        <f t="shared" ref="F47:I47" si="3">SUM(F36:F46)</f>
        <v>16046.746367438182</v>
      </c>
      <c r="G47" s="168">
        <f t="shared" si="3"/>
        <v>14972.389301717842</v>
      </c>
      <c r="H47" s="168">
        <f t="shared" si="3"/>
        <v>7421.5276914579918</v>
      </c>
      <c r="I47" s="168">
        <f t="shared" si="3"/>
        <v>7463.0756278088584</v>
      </c>
      <c r="J47" s="168">
        <f t="shared" si="2"/>
        <v>56807.048051953418</v>
      </c>
      <c r="K47" s="169">
        <f t="shared" si="2"/>
        <v>1217.7902616968258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2023-03-16T21:41:41Z</dcterms:modified>
</cp:coreProperties>
</file>